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indy.lok/Desktop/"/>
    </mc:Choice>
  </mc:AlternateContent>
  <xr:revisionPtr revIDLastSave="0" documentId="13_ncr:1_{EDC1459A-4CB9-6449-87FA-7C4976F07E51}" xr6:coauthVersionLast="47" xr6:coauthVersionMax="47" xr10:uidLastSave="{00000000-0000-0000-0000-000000000000}"/>
  <bookViews>
    <workbookView xWindow="0" yWindow="600" windowWidth="28800" windowHeight="16140" activeTab="1" xr2:uid="{00000000-000D-0000-FFFF-FFFF00000000}"/>
  </bookViews>
  <sheets>
    <sheet name="① 使用說明・報價清單" sheetId="1" r:id="rId1"/>
    <sheet name="② 保費預算試算" sheetId="2" r:id="rId2"/>
    <sheet name="入門級 $3,000以下" sheetId="3" r:id="rId3"/>
    <sheet name="中小企 $3,001-$8,000" sheetId="4" r:id="rId4"/>
    <sheet name="全面保障 $8,001-$12,000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B11" i="2" s="1"/>
  <c r="B9" i="2"/>
  <c r="E8" i="2"/>
  <c r="E7" i="2"/>
  <c r="E6" i="2"/>
  <c r="E5" i="2"/>
  <c r="E4" i="2"/>
  <c r="B12" i="2" l="1"/>
  <c r="B13" i="2" s="1"/>
  <c r="B14" i="2" l="1"/>
  <c r="B15" i="2"/>
</calcChain>
</file>

<file path=xl/sharedStrings.xml><?xml version="1.0" encoding="utf-8"?>
<sst xmlns="http://schemas.openxmlformats.org/spreadsheetml/2006/main" count="2189" uniqueCount="681">
  <si>
    <t>香港團體醫療保險七方比較 — 入門級別</t>
  </si>
  <si>
    <t>預算：每人每年 HK$3,000 或以下 · 2026年市場數據 · 非完全相同保障，盡力對等比較 · 請向各保險公司索取正式報價</t>
  </si>
  <si>
    <t>Bowtie 保泰人壽</t>
  </si>
  <si>
    <t>FWD - Bolttech CARING</t>
  </si>
  <si>
    <t>Bupa Empower SME 啟航</t>
  </si>
  <si>
    <t>Blue Cross 藍十字 (AIA)</t>
  </si>
  <si>
    <t>Prudential 保誠財險 BestCare 晉領計劃</t>
  </si>
  <si>
    <t>AIA 友邦保險（國際）有限公司</t>
  </si>
  <si>
    <t>Manulife 宏利 (ManuCare / EasySurance)</t>
  </si>
  <si>
    <t>比較項目</t>
  </si>
  <si>
    <t>Basic Silver</t>
  </si>
  <si>
    <t>Basic Gold</t>
  </si>
  <si>
    <t>CARING GHJ1
+GOJ1</t>
  </si>
  <si>
    <t>Bupa A5
+C5</t>
  </si>
  <si>
    <t>Blue Cross
HS5+OP4C</t>
  </si>
  <si>
    <t>PRU BestCare
HS3+OP4</t>
  </si>
  <si>
    <t>AIA FlexiChoice 3
計劃1+門診1
按個人實際年齡
30-34歲估算
~HK$2,337/年</t>
  </si>
  <si>
    <t>ManuCare
Hosp L1
+Clinic L1
按平均年齡計算</t>
  </si>
  <si>
    <t>EasySurance
MA77 基本計劃
固定HK$1,118/年
(僅門診，無住院)</t>
  </si>
  <si>
    <t>20-41歲</t>
  </si>
  <si>
    <t>42-55歲</t>
  </si>
  <si>
    <t>50/50估算</t>
  </si>
  <si>
    <t>31-40歲</t>
  </si>
  <si>
    <t>41-50歲</t>
  </si>
  <si>
    <t>≤65歲</t>
  </si>
  <si>
    <t>66-70歲</t>
  </si>
  <si>
    <t>年齡備註：Bowtie 保費固定；Bolttech 按「下次生日年齡」；Bupa 按「平均已屆年齡」；Blue Cross 按「最近生日年齡」個別計算（不設平均，每名員工獨立計費）。 Blue Cross 66-70歲保費約為≤65歲的兩倍，70歲以上只適用於續保。以上均為估算，請向各公司索取正式報價。 Prudential保費固定，65歲以下統一保費，每欄代表一個計劃組合（無年齡分欄）。 ManuCare 保費按「平均已達年齡」計算（同一保障級別內所有受保僱員及配偶的平均年齡），EasySurance 保費固定。 AIA FlexiChoice 3 保費按「個人實際年齡」計算，65-69歲可續保但保費顯著增加。</t>
  </si>
  <si>
    <t>保費 Premium</t>
  </si>
  <si>
    <t>每年保費</t>
  </si>
  <si>
    <t>HK$2,534
(估算)</t>
  </si>
  <si>
    <t>HK$3,437
(估算)</t>
  </si>
  <si>
    <t>HK$3,932
(估算)</t>
  </si>
  <si>
    <t>—</t>
  </si>
  <si>
    <t>~HK$2,337/年
(計劃1主保+門診1
30-34歲估算)</t>
  </si>
  <si>
    <t>HK$915(住院)
+HK$1,758(門診)
=HK$2,673
(30-34歲)</t>
  </si>
  <si>
    <t>每月保費</t>
  </si>
  <si>
    <t>估算</t>
  </si>
  <si>
    <t>~HK$195/月
(30-34歲估算)</t>
  </si>
  <si>
    <t>HK$222/月
(30-34歲估算)
按平均年齡浮動</t>
  </si>
  <si>
    <t>HK$93/月
(固定)</t>
  </si>
  <si>
    <t>預算提示：以下年齡組別／估算保費超出本級預算上限（以淺橙色標示）→ Bupa A5（41-50歲）：HK$3,885；Bupa A5（50/50估算）：HK$3,437；Blue Cross（66-70歲）：HK$5,242；Blue Cross（50/50估算）：HK$3,932。如員工平均年齡較高，請參考下一級別分頁。</t>
  </si>
  <si>
    <t>最低投保人數</t>
  </si>
  <si>
    <t>3人</t>
  </si>
  <si>
    <t>2人</t>
  </si>
  <si>
    <t>2人
(HS3+OP4同時投保)</t>
  </si>
  <si>
    <t>3人
(8人起免核保)</t>
  </si>
  <si>
    <t>3人
(10人起免核保)</t>
  </si>
  <si>
    <t>3人
免核保</t>
  </si>
  <si>
    <t>投保年齡上限</t>
  </si>
  <si>
    <t>75歲</t>
  </si>
  <si>
    <t>69歲</t>
  </si>
  <si>
    <t>新投保≤65歲
可續保至75歲</t>
  </si>
  <si>
    <t>新投保≤65歲</t>
  </si>
  <si>
    <t>65歲
(65歲以上不受保)</t>
  </si>
  <si>
    <t>69歲(續保)</t>
  </si>
  <si>
    <t>64歲(新投保)
69歲(續保)</t>
  </si>
  <si>
    <t>64歲</t>
  </si>
  <si>
    <t>Blue Cross HS5+OP4C (≤65歲) = HK$2,621/年，66-70歲升至HK$5,242/年（貴約100%）。Blue Cross 不設平均年齡計算，每名員工獨立計費，員工年齡差距大時預算較易控制。</t>
  </si>
  <si>
    <t>門診保障 Outpatient ★ 主要關注</t>
  </si>
  <si>
    <t>普通科 (每次/每年)</t>
  </si>
  <si>
    <t>✓ BowtieGo
無限次優惠價</t>
  </si>
  <si>
    <t>$140/次 30次
自付$50</t>
  </si>
  <si>
    <t>$0自付(升級)
30次</t>
  </si>
  <si>
    <t>$0自付
30次</t>
  </si>
  <si>
    <t>$160/次 每日1次
網絡醫生自付$30
GP+中醫+疫苗全年合共30次</t>
  </si>
  <si>
    <t>$160/次 每日1次</t>
  </si>
  <si>
    <t>$160/次
自付$60/次
每年30次上限</t>
  </si>
  <si>
    <t>$150/次 30次
醫療網絡自付$30
(門診計劃1 100%賠)</t>
  </si>
  <si>
    <t>$150/次
80%賠償
每年20次</t>
  </si>
  <si>
    <t>$30自付/次
每年25次
網絡醫生</t>
  </si>
  <si>
    <t>中醫/針灸/跌打</t>
  </si>
  <si>
    <t>✓ BowtieGo優惠</t>
  </si>
  <si>
    <t>$120/次 10次</t>
  </si>
  <si>
    <t>✓ 10次</t>
  </si>
  <si>
    <t>$140/次 每年10次
網絡醫生自付$30
(全科/跌打/針灸)</t>
  </si>
  <si>
    <t>$140/次 每年10次</t>
  </si>
  <si>
    <t>$120/次
自付$30/次
每年30次合計</t>
  </si>
  <si>
    <t>—
(門診不含中醫)</t>
  </si>
  <si>
    <t>$100/次
80%賠償
每年20次</t>
  </si>
  <si>
    <t>—
(基本計劃不包括)</t>
  </si>
  <si>
    <t>專科門診</t>
  </si>
  <si>
    <t>$280/次 10次</t>
  </si>
  <si>
    <t>✓ 10次
須轉介信</t>
  </si>
  <si>
    <t>$300/次 每年10次
無須轉介信
網絡醫生自付$30</t>
  </si>
  <si>
    <t>$300/次 每年10次</t>
  </si>
  <si>
    <t>$300/次
自付$20/次
須GP轉介</t>
  </si>
  <si>
    <t>$300/次 30次
須GP轉介信</t>
  </si>
  <si>
    <t>$100/次
80%賠償
須GP轉介</t>
  </si>
  <si>
    <t>$80自付/次
每年5次
須GP轉介</t>
  </si>
  <si>
    <t>物理治療/脊椎</t>
  </si>
  <si>
    <t>✓ 優惠價</t>
  </si>
  <si>
    <t>$210/次 10次</t>
  </si>
  <si>
    <t>✓ 門診附加
含脊椎治療</t>
  </si>
  <si>
    <t>✓</t>
  </si>
  <si>
    <t>$160/次 每年10次
含脊椎治療
網絡醫生自付$30</t>
  </si>
  <si>
    <t>$160/次 每年10次</t>
  </si>
  <si>
    <t>$120/次
自付$30/次
須轉介</t>
  </si>
  <si>
    <t>$150/次 30次
須轉介</t>
  </si>
  <si>
    <t>疫苗或常規健康檢查</t>
  </si>
  <si>
    <t>✓ 流感疫苗1次</t>
  </si>
  <si>
    <t>✓ $160/次 每年1次
(計入30次上限)</t>
  </si>
  <si>
    <t>✓ $160/次 每年1次</t>
  </si>
  <si>
    <t>靈活積分
可用於體檢/疫苗
(選調低計劃後)</t>
  </si>
  <si>
    <t>不保
(不保事項)</t>
  </si>
  <si>
    <t>牙科 洗牙</t>
  </si>
  <si>
    <t>需另購GDJ</t>
  </si>
  <si>
    <t>C5含洗牙1次</t>
  </si>
  <si>
    <t>需另購D計劃
須與門診同時投保</t>
  </si>
  <si>
    <t>需另購D計劃</t>
  </si>
  <si>
    <t>需另購
+$550/年
含補牙/脫牙</t>
  </si>
  <si>
    <t>需另購
牙科附加保障</t>
  </si>
  <si>
    <t>處方藥物 (診所外)</t>
  </si>
  <si>
    <t>$1,000/年
院外藥房+處方信</t>
  </si>
  <si>
    <t>$1,000/年</t>
  </si>
  <si>
    <t>住院及手術保障 Inpatient</t>
  </si>
  <si>
    <t>總年度/病症上限</t>
  </si>
  <si>
    <t>HK$25,000/年</t>
  </si>
  <si>
    <t>HK$50,000/年</t>
  </si>
  <si>
    <t>$271,950/病症</t>
  </si>
  <si>
    <t>各項分項限額</t>
  </si>
  <si>
    <t>各項分項限額（無總額上限）
醫院雜項 $5,500/病症</t>
  </si>
  <si>
    <t>各項分項限額（無總額上限）</t>
  </si>
  <si>
    <t>各項分項限額
(住院及手術)</t>
  </si>
  <si>
    <t>各項分項限額
外科複雜$30,000
+額外醫療附加$50,000</t>
  </si>
  <si>
    <t>各項分項限額
(住院90%賠)</t>
  </si>
  <si>
    <t>—
(無住院保障)</t>
  </si>
  <si>
    <t>病房及膳食</t>
  </si>
  <si>
    <t>全年總限額內賠償
(Basic Silver
總限$25,000/年)</t>
  </si>
  <si>
    <t>全年總限額內賠償
(Basic Gold
總限$50,000/年)</t>
  </si>
  <si>
    <t>$430/日</t>
  </si>
  <si>
    <t>$500/日 120日/病症</t>
  </si>
  <si>
    <t>$500/日</t>
  </si>
  <si>
    <t>$500/日 最長182日
100%賠償</t>
  </si>
  <si>
    <t>$500/日 最長182日</t>
  </si>
  <si>
    <t>$550/日
最多120日/病症</t>
  </si>
  <si>
    <t>$600/日
最多180日
(計劃1)</t>
  </si>
  <si>
    <t>$250/日
90%賠償
最多45日/病症</t>
  </si>
  <si>
    <t>外科醫生費</t>
  </si>
  <si>
    <t>80%費用</t>
  </si>
  <si>
    <t>複雜$45,000</t>
  </si>
  <si>
    <t>複雜$26,000</t>
  </si>
  <si>
    <t>複雜$42,000
大型$21,000／中型$10,500</t>
  </si>
  <si>
    <t>複雜$42,000</t>
  </si>
  <si>
    <t>複雜:$30,000
嚴重:$17,000
100%賠償</t>
  </si>
  <si>
    <t>複雜$30,000
大型$15,000
中型$7,500</t>
  </si>
  <si>
    <t>複雜$30,000
90%賠償</t>
  </si>
  <si>
    <t>住院現金津貼(公立醫院)</t>
  </si>
  <si>
    <t>$200/日 60日</t>
  </si>
  <si>
    <t>$250/日 120日</t>
  </si>
  <si>
    <t>$250/日</t>
  </si>
  <si>
    <t>$250/日 最長182日
(公立醫院)</t>
  </si>
  <si>
    <t>$250/日 最長182日</t>
  </si>
  <si>
    <t>$600/日
最多120日/病症
(五間中最高日額)</t>
  </si>
  <si>
    <t>$600/日
最多180日
(公院住院現金)</t>
  </si>
  <si>
    <t>$500/日
HA大房住院
(住院及手術計劃外)</t>
  </si>
  <si>
    <t>門診手術現金津貼</t>
  </si>
  <si>
    <t>$500/次
指定日症手術</t>
  </si>
  <si>
    <t>$500/次</t>
  </si>
  <si>
    <t>$600/次
指定日症手術</t>
  </si>
  <si>
    <t>第二索償住院現金</t>
  </si>
  <si>
    <t>$600/日
最多180日
(第二索償)</t>
  </si>
  <si>
    <t>精神科住院</t>
  </si>
  <si>
    <t>✓ 80%</t>
  </si>
  <si>
    <t>不包括</t>
  </si>
  <si>
    <t>$3,000/年</t>
  </si>
  <si>
    <t>不包括（不保事項）</t>
  </si>
  <si>
    <t>完全不保
(不保事項)</t>
  </si>
  <si>
    <t>✓ $30,000/年
(預設計劃住院)</t>
  </si>
  <si>
    <t>不包括
(不保事項)</t>
  </si>
  <si>
    <t>海外保障
(緊急撤離/增值)</t>
  </si>
  <si>
    <t>✓ US$1M緊急撤離</t>
  </si>
  <si>
    <t>✓ US$1M</t>
  </si>
  <si>
    <t>無限額緊急撤離</t>
  </si>
  <si>
    <t>無限額</t>
  </si>
  <si>
    <t>海外意外增值
基本住院各項+100%
(中港澳除外)</t>
  </si>
  <si>
    <t>海外意外增值</t>
  </si>
  <si>
    <t>✓ 無限額撤離
+返港後$120,000
額外住院保障</t>
  </si>
  <si>
    <t>✓ 緊急醫療運送100%
+環球按金$60,000
+出院後酒店$2,000/日</t>
  </si>
  <si>
    <t>✓ 意外住院
各項+50%
(中港澳除外)</t>
  </si>
  <si>
    <t>中國緊急醫療支援</t>
  </si>
  <si>
    <t>✓ 包括</t>
  </si>
  <si>
    <t>✓ 中國緊急醫療支援
入住指定醫院免按金</t>
  </si>
  <si>
    <t>✓ 中國緊急醫療支援</t>
  </si>
  <si>
    <t>✓ 中國支援卡
入院免按金
最高$10,000</t>
  </si>
  <si>
    <t>—
(中國不適用)</t>
  </si>
  <si>
    <t>私家護士</t>
  </si>
  <si>
    <t>$500/日 最長45日</t>
  </si>
  <si>
    <t>$250/日
最多120日/病症
(其他四間不內置)</t>
  </si>
  <si>
    <t>✓ $600/日
最多45日
(計劃1)</t>
  </si>
  <si>
    <t>其他特色</t>
  </si>
  <si>
    <t>預先評估服務</t>
  </si>
  <si>
    <t>✓ 入院／手術前可申請
預先估算賠償金額</t>
  </si>
  <si>
    <t>✓ 入院／手術前可申請</t>
  </si>
  <si>
    <t>免找數(Cashless)
私家醫院</t>
  </si>
  <si>
    <t>✓ QualityNet
8間私家醫院</t>
  </si>
  <si>
    <t>✓ 香港私家醫院
申請批核後免找數</t>
  </si>
  <si>
    <t>✓ 香港私家醫院</t>
  </si>
  <si>
    <t>超2,000位
網絡醫生
(香港及澳門)</t>
  </si>
  <si>
    <t>✓ AIA醫療網絡
私家醫院免找數
(申請批核後)</t>
  </si>
  <si>
    <t>—
(非免找數制)</t>
  </si>
  <si>
    <t>✓ 醫療卡
省卻索償手續</t>
  </si>
  <si>
    <t>個人保障延伸計劃</t>
  </si>
  <si>
    <t>✓ 摯安心精選
離職／退休後可延續</t>
  </si>
  <si>
    <t>✓ 摯安心精選</t>
  </si>
  <si>
    <t>✓ 可攜式員工
自選保障
(8人以上公司)</t>
  </si>
  <si>
    <t>流感疫苗</t>
  </si>
  <si>
    <t>✓ 每年1次</t>
  </si>
  <si>
    <t>靈活積分
可用於疫苗</t>
  </si>
  <si>
    <t>身體檢查</t>
  </si>
  <si>
    <t>—（疫苗／常規檢查已計入門診）</t>
  </si>
  <si>
    <t>需另購
+$750/年
含全面體檢+化驗</t>
  </si>
  <si>
    <t>靈活積分
可用於體檢</t>
  </si>
  <si>
    <t>人壽/意外身故</t>
  </si>
  <si>
    <t>HK$25,000</t>
  </si>
  <si>
    <t>HK$50,000</t>
  </si>
  <si>
    <t>$10,000</t>
  </si>
  <si>
    <t>—（本計劃不含）</t>
  </si>
  <si>
    <t>—
(人壽保障為附加)</t>
  </si>
  <si>
    <t>$12,000
恩恤壽險
(僱員專屬)</t>
  </si>
  <si>
    <t>$1,000
恩恤身故
(僱員專屬)</t>
  </si>
  <si>
    <t>HK$2,813</t>
  </si>
  <si>
    <t>資料核實狀態</t>
  </si>
  <si>
    <t>✔ 已核實：Blue Cross 藍十字 — 保費及所有保障限額對照官方《僱員醫療保障計劃》產品資料表 MD053/01.2026（2026年1月生效）。HS1-HS5／OP1C-OP5C／MM1-MM5 逐項核對。</t>
  </si>
  <si>
    <t>△ 未經官方文件核實：Bowtie、Bolttech CARING、Bupa Empower SME、Prudential BestCare、AIA FlexiChoice、Manulife ManuCare／EasySurance — 數字來自公開產品頁及市場報價，各公司團體保費多數不公開，出標前必須向保險公司／經紀索取正式報價確認。</t>
  </si>
  <si>
    <t>所有保費均為「每人每年」標準費率，未計：保費徵費（0.1%）、家屬保費、行業加費、索償紀錄調整、免核保人數門檻、中途加入按比例保費。</t>
  </si>
  <si>
    <t>最後核實日期：2026-08-28 · 下次建議核實：2026-11 或續保前 60 日。</t>
  </si>
  <si>
    <t>團體醫保比較表 — 使用說明同索取報價清單</t>
  </si>
  <si>
    <t>點用呢份比較表</t>
  </si>
  <si>
    <t>1. 先揀分頁</t>
  </si>
  <si>
    <t>按每人每年預算揀：入門級 $3,000以下／中小企 $3,001-$8,000／全面保障 $8,001-$12,000。</t>
  </si>
  <si>
    <t>2. 睇「每年保費」列</t>
  </si>
  <si>
    <t>保費係每人每年標準費率。年齡分欄代表唔同年齡組別；「50/50估算」係假設一半員工喺低年齡組、一半喺高年齡組。</t>
  </si>
  <si>
    <t>3. 睇淺橙色格</t>
  </si>
  <si>
    <t>淺橙 = 該年齡組別保費已超出呢個分頁嘅預算上限，要參考下一級分頁。</t>
  </si>
  <si>
    <t>4. 去「② 保費預算試算」</t>
  </si>
  <si>
    <t>入你嘅實際人數同揀中嘅每人保費，即刻計到全年公司總開支同每月現金流。</t>
  </si>
  <si>
    <t>5. 用下面清單去問報價</t>
  </si>
  <si>
    <t>同一張清單問晒所有保險公司／經紀，回覆返嚟先真係可比較。</t>
  </si>
  <si>
    <t>資料核實狀態（重要）</t>
  </si>
  <si>
    <t>✔ 已核實</t>
  </si>
  <si>
    <t>Blue Cross 藍十字：保費及所有保障限額對照官方產品資料表 MD053/01.2026（2026年1月生效），HS1-HS5／OP1C-OP5C／MM1-MM5 逐項核對。</t>
  </si>
  <si>
    <t>△ 未經官方文件核實</t>
  </si>
  <si>
    <t>Bowtie、Bolttech CARING、Bupa Empower SME、Prudential BestCare、AIA FlexiChoice、Manulife ManuCare／EasySurance：數字來自公開產品頁及市場報價。香港團體醫保費率大部分唔公開，出標前必須向保險公司／經紀攞正式報價確認。</t>
  </si>
  <si>
    <t>本表未計算嘅費用</t>
  </si>
  <si>
    <t>保費徵費（保費 0.1%）、家屬／配偶子女保費、行業風險加費、索償紀錄調整（loss ratio）、免核保人數門檻、年中加入按比例保費、牙科／額外醫療等附加保障。</t>
  </si>
  <si>
    <t>最後核實日期</t>
  </si>
  <si>
    <t>2026-08-28 · 建議每季或續保前 60 日重新核實。</t>
  </si>
  <si>
    <t>問報價必問清單（copy 落 email 直接用）</t>
  </si>
  <si>
    <t>1. 正式報價</t>
  </si>
  <si>
    <t>請提供以我司實際員工年齡／性別分佈計算嘅正式報價（唔要 sample rate）。</t>
  </si>
  <si>
    <t>2. 費率結構</t>
  </si>
  <si>
    <t>係「平均年齡」定「個人實際年齡」計費？平均年齡下，年中入職／離職會唔會即刻重算？</t>
  </si>
  <si>
    <t>3. 免核保門檻</t>
  </si>
  <si>
    <t>幾多人可以免核保（No Evidence Limit）？未達門檻要交咩健康申報？</t>
  </si>
  <si>
    <t>4. 已有疾病</t>
  </si>
  <si>
    <t>投保時已有病症（pre-existing）點處理？有冇 waiting period／全體免除（medical history disregarded）？</t>
  </si>
  <si>
    <t>5. 等候期</t>
  </si>
  <si>
    <t>住院、門診、牙科各自等候期幾耐？產科有冇 10 個月等候期？</t>
  </si>
  <si>
    <t>6. 家屬保障</t>
  </si>
  <si>
    <t>配偶／子女保費幾多？係自願參加定強制？公司要唔要補貼？</t>
  </si>
  <si>
    <t>7. 續保調整</t>
  </si>
  <si>
    <t>續保時費率點計？索償率去到幾多會加價？過去 3 年同業平均加幅幾多？</t>
  </si>
  <si>
    <t>8. 網絡同免找數</t>
  </si>
  <si>
    <t>網絡醫生／醫院名單（要 Excel 版）、免找數程序、預先批核要幾多個工作天。</t>
  </si>
  <si>
    <t>9. 索償流程</t>
  </si>
  <si>
    <t>有冇 app／網上索償？賠款一般幾多個工作天到？可唔可以直接過數入員工戶口？</t>
  </si>
  <si>
    <t>10. HR 行政支援</t>
  </si>
  <si>
    <t>有冇 HR portal 可以自助加減員工？月結報表包唔包索償統計（唔記名）？</t>
  </si>
  <si>
    <t>11. 離職後延續</t>
  </si>
  <si>
    <t>員工離職／退休可唔可以轉個人計劃、免核保？</t>
  </si>
  <si>
    <t>12. 精神健康／中醫</t>
  </si>
  <si>
    <t>精神科門診、心理輔導、中醫係咪內置？定要另外加錢？</t>
  </si>
  <si>
    <t>13. 保單條款</t>
  </si>
  <si>
    <t>請提供完整保單條款（policy wording）同不保事項清單，唔淨係 brochure。</t>
  </si>
  <si>
    <t>14. 報價有效期</t>
  </si>
  <si>
    <t>報價有效至幾時？如果人數變動 ±10%，報價會唔會改？</t>
  </si>
  <si>
    <t>免責聲明</t>
  </si>
  <si>
    <t>本表由 hkhrtool.com 整理，只作 HR 初步篩選同內部討論用途，唔構成保險建議或報價。保障內容、限額、不保事項以各保險公司最新保單條款為準。所有數字必須經保險公司／持牌經紀正式書面確認後，先好用嚟做採購決定或向管理層同部門主管內部審批。</t>
  </si>
  <si>
    <t>保費預算試算（藍色格 = 你自己填）</t>
  </si>
  <si>
    <t>員工組別</t>
  </si>
  <si>
    <t>人數</t>
  </si>
  <si>
    <t>每人每年保費</t>
  </si>
  <si>
    <t>公司負擔 %</t>
  </si>
  <si>
    <t>每年公司開支</t>
  </si>
  <si>
    <t>備註</t>
  </si>
  <si>
    <t>僱員 – 年輕組（≤40歲）</t>
  </si>
  <si>
    <t>由比較表「每年保費」抄過嚟</t>
  </si>
  <si>
    <t>僱員 – 較高年齡組（41-65歲）</t>
  </si>
  <si>
    <t>同上，留意年齡分欄</t>
  </si>
  <si>
    <t>僱員 – 66歲或以上</t>
  </si>
  <si>
    <t>多數係雙倍費率</t>
  </si>
  <si>
    <t>配偶</t>
  </si>
  <si>
    <t>自願參加時可填 0-100%</t>
  </si>
  <si>
    <t>子女</t>
  </si>
  <si>
    <t>子女費率通常較低</t>
  </si>
  <si>
    <t>總計</t>
  </si>
  <si>
    <t>保費徵費 (0.1%)</t>
  </si>
  <si>
    <t>保險業監管局徵費</t>
  </si>
  <si>
    <t>預留續保加幅</t>
  </si>
  <si>
    <t>藍色格可改：市場一般 5%-15%</t>
  </si>
  <si>
    <t>全年總預算（含徵費及加幅）</t>
  </si>
  <si>
    <t>交管理層同部門主管內部審批用</t>
  </si>
  <si>
    <t>每月現金流</t>
  </si>
  <si>
    <t>按月供保費時參考</t>
  </si>
  <si>
    <t>平均每人每年成本</t>
  </si>
  <si>
    <t>同市場水平比較</t>
  </si>
  <si>
    <t>提示：呢個試算只計保費開支，未包括行政時間、員工自付額同索償紀錄影響。實際保費以保險公司正式報價為準。</t>
  </si>
  <si>
    <t>香港團體醫療保險七方比較 — 中小企級別</t>
  </si>
  <si>
    <t>預算：每人每年 HK$3,001 – HK$8,000 · 2026年市場數據 · 非完全相同保障，盡力對等比較 · 請向各保險公司索取正式報價</t>
  </si>
  <si>
    <t>Pro Bronze</t>
  </si>
  <si>
    <t>Pro Silver</t>
  </si>
  <si>
    <t>Basic Platinum</t>
  </si>
  <si>
    <t>Basic Diamond</t>
  </si>
  <si>
    <t>Flexi 靈活照顧系列
(自選組合)</t>
  </si>
  <si>
    <t>CARING
GHJ2+GMJ2
+GOJ2</t>
  </si>
  <si>
    <t>CARING
GHJ3+GMJ3
+GOJ3</t>
  </si>
  <si>
    <t>Bupa A5
+D5+C5</t>
  </si>
  <si>
    <t>Bupa A5
+D5+C4</t>
  </si>
  <si>
    <t>Blue Cross
HS4+OP3C</t>
  </si>
  <si>
    <t>Blue Cross
HS3+MM3
+OP3C</t>
  </si>
  <si>
    <t>Blue Cross
HS3+MM3
+OP2C</t>
  </si>
  <si>
    <t>PRU BestCare
HS2+OP2</t>
  </si>
  <si>
    <t>PRU BestCare
HS2+TU2
+OP2</t>
  </si>
  <si>
    <t>AIA FlexiChoice 3
計劃3+門診3B
按個人實際年齡
30-34歲~$3,492/年
(估算)</t>
  </si>
  <si>
    <t>ManuCare
Hosp L2+Clinic L2
~HK$3,654-4,296/年
(按平均年齡)</t>
  </si>
  <si>
    <t>ManuCare
Hosp L2+Clinic L3
~HK$3,654-4,971/年
(按平均年齡)</t>
  </si>
  <si>
    <t>年齡備註：Bowtie 保費固定；Bolttech 按「下次生日年齡」；Bupa 按「平均已屆年齡」；Blue Cross 按「最近生日年齡」個別計算（不設平均，每名員工獨立計費）。 Blue Cross 66-70歲保費約為≤65歲的兩倍，70歲以上只適用於續保。以上均為估算，請向各公司索取正式報價。 Prudential保費固定，65歲以下統一保費，每欄代表一個計劃組合（無年齡分欄）。 ManuCare 保費按「平均已達年齡」計算（同一保障級別內所有受保僱員及配偶的平均年齡），EasySurance 保費固定。</t>
  </si>
  <si>
    <t>保費 Premium ★ 主要關注</t>
  </si>
  <si>
    <t>HK$3,576</t>
  </si>
  <si>
    <t>HK$4,776</t>
  </si>
  <si>
    <t>HK$4,296 － HK$5,856
(因應組合而定)</t>
  </si>
  <si>
    <t>HK$5,303</t>
  </si>
  <si>
    <t>HK$4,416
(估算)</t>
  </si>
  <si>
    <t>HK$4,574</t>
  </si>
  <si>
    <t>HK$7,635</t>
  </si>
  <si>
    <t>HK$6,104
(估算)</t>
  </si>
  <si>
    <t>HK$3,953</t>
  </si>
  <si>
    <t>HK$5,375</t>
  </si>
  <si>
    <t>HK$4,664
(估算)</t>
  </si>
  <si>
    <t>HK$4,651</t>
  </si>
  <si>
    <t>HK$6,181</t>
  </si>
  <si>
    <t>HK$5,416
(估算)</t>
  </si>
  <si>
    <t>HK$5,481
(估算)</t>
  </si>
  <si>
    <t>HK$4,941</t>
  </si>
  <si>
    <t>HK$9,882</t>
  </si>
  <si>
    <t>HK$7,412
(估算)</t>
  </si>
  <si>
    <t>HK$5,546</t>
  </si>
  <si>
    <t>HK$11,092</t>
  </si>
  <si>
    <t>HK$8,319
(估算)</t>
  </si>
  <si>
    <t>HK$4,302</t>
  </si>
  <si>
    <t>HK$4,781</t>
  </si>
  <si>
    <t>~HK$3,492/年
(計劃3主保+門診3B
30-34歲估算)</t>
  </si>
  <si>
    <t>HK$3,654/年
(30-34歲)
HK$4,296(40-44歲)
按平均年齡</t>
  </si>
  <si>
    <t>HK$4,383/年
(30-34歲)
HK$4,971(40-44歲)
按平均年齡</t>
  </si>
  <si>
    <t>HK$498</t>
  </si>
  <si>
    <t>HK$598</t>
  </si>
  <si>
    <t>HK$298</t>
  </si>
  <si>
    <t>HK$398</t>
  </si>
  <si>
    <t>HK$358 － HK$488
(因應組合而定)</t>
  </si>
  <si>
    <t>HK$294</t>
  </si>
  <si>
    <t>HK$441</t>
  </si>
  <si>
    <t>HK$381</t>
  </si>
  <si>
    <t>HK$636</t>
  </si>
  <si>
    <t>HK$329</t>
  </si>
  <si>
    <t>HK$447</t>
  </si>
  <si>
    <t>HK$387</t>
  </si>
  <si>
    <t>HK$515</t>
  </si>
  <si>
    <t>HK$411</t>
  </si>
  <si>
    <t>HK$823</t>
  </si>
  <si>
    <t>HK$462</t>
  </si>
  <si>
    <t>HK$924</t>
  </si>
  <si>
    <t>HK$358</t>
  </si>
  <si>
    <t>~HK$291/月
(30-34歲估算)</t>
  </si>
  <si>
    <t>HK$304/月
(30-34歲估算)
按平均年齡浮動</t>
  </si>
  <si>
    <t>HK$365/月
(30-34歲估算)
按平均年齡浮動</t>
  </si>
  <si>
    <t>預算提示：以下年齡組別／估算保費超出本級預算上限（以淺橙色標示）→ Blue Cross（66-70歲）：HK$9,882；Blue Cross（66-70歲）：HK$11,092；Blue Cross（50/50估算）：HK$8,319。如員工平均年齡較高，請參考下一級別分頁。</t>
  </si>
  <si>
    <t>保費比較：Blue Cross HS3+MM3+OP3C (≤65歲)=HK$4,941/年，66-70歲升至HK$9,882/年（約+100%）。Blue Cross每名員工獨立計費，如牙科另購D2C需再加$870/年。</t>
  </si>
  <si>
    <t>普通科 (每次/年次)</t>
  </si>
  <si>
    <t>$420/次 15次
自付$30</t>
  </si>
  <si>
    <t>因應組合而定</t>
  </si>
  <si>
    <t>$160/次 30次
自付$30</t>
  </si>
  <si>
    <t>$200/次 30次
無自付</t>
  </si>
  <si>
    <t>$30自付 30次</t>
  </si>
  <si>
    <t>$0自付 無限次
(升級)</t>
  </si>
  <si>
    <t>$0自付 無限次</t>
  </si>
  <si>
    <t>$200/次 每日1次
網絡醫生自付$30
GP+中醫+疫苗全年合共30次</t>
  </si>
  <si>
    <t>$200/次 每日1次</t>
  </si>
  <si>
    <t>$260/次 每日1次
網絡醫生自付$30
GP+中醫+疫苗全年合共30次</t>
  </si>
  <si>
    <t>$260/次 每日1次</t>
  </si>
  <si>
    <t>$200/次 自付$0
每年30次上限</t>
  </si>
  <si>
    <t>$210/次 30次
醫療網絡自付$20
(門診3B 100%賠)</t>
  </si>
  <si>
    <t>$180/次 80%
每年20次</t>
  </si>
  <si>
    <t>$240/次 80%
每年20次</t>
  </si>
  <si>
    <t>中醫/針灸</t>
  </si>
  <si>
    <t>$270/次 15次</t>
  </si>
  <si>
    <t>$130/次 10次</t>
  </si>
  <si>
    <t>$170/次 10次</t>
  </si>
  <si>
    <t>✓ 無限次(升級)</t>
  </si>
  <si>
    <t>✓ 無限次</t>
  </si>
  <si>
    <t>$170/次 每年10次
網絡醫生自付$30
(全科/跌打/針灸)</t>
  </si>
  <si>
    <t>$170/次 每年10次</t>
  </si>
  <si>
    <t>$220/次 每年10次
網絡醫生自付$30
(全科/跌打/針灸)</t>
  </si>
  <si>
    <t>$220/次 每年10次</t>
  </si>
  <si>
    <t>$150/次 自付$20
每年30次合計</t>
  </si>
  <si>
    <t>$120/次 80%
每年20次</t>
  </si>
  <si>
    <t>$150/次 80%
每年20次</t>
  </si>
  <si>
    <t>$690/次 10次</t>
  </si>
  <si>
    <t>$320/次 10次</t>
  </si>
  <si>
    <t>$400/次 10次</t>
  </si>
  <si>
    <t>✓ 10次
須轉介</t>
  </si>
  <si>
    <t>✓ 無限次(升級)
無須轉介</t>
  </si>
  <si>
    <t>$380/次 每年10次
無須轉介信
網絡醫生自付$30</t>
  </si>
  <si>
    <t>$380/次 每年10次</t>
  </si>
  <si>
    <t>$520/次 每年10次
無須轉介信
網絡醫生自付$30</t>
  </si>
  <si>
    <t>$520/次 每年10次</t>
  </si>
  <si>
    <t>$380/次 自付$0
須GP轉介</t>
  </si>
  <si>
    <t>$420/次 30次
須GP轉介信</t>
  </si>
  <si>
    <t>$120/次 80%
每年5次
須GP轉介</t>
  </si>
  <si>
    <t>$150/次 80%
每年5次
須GP轉介</t>
  </si>
  <si>
    <t>$240/次 10次</t>
  </si>
  <si>
    <t>$300/次 10次</t>
  </si>
  <si>
    <t>$200/次 每年10次
含脊椎治療
網絡醫生自付$30</t>
  </si>
  <si>
    <t>$200/次 每年10次</t>
  </si>
  <si>
    <t>$260/次 每年10次
含脊椎治療
網絡醫生自付$30</t>
  </si>
  <si>
    <t>$260/次 每年10次</t>
  </si>
  <si>
    <t>$150/次 自付$20
須轉介</t>
  </si>
  <si>
    <t>$210/次 30次
須轉介</t>
  </si>
  <si>
    <t>診斷影像及化驗</t>
  </si>
  <si>
    <t>$500/年</t>
  </si>
  <si>
    <t>$1,800/年</t>
  </si>
  <si>
    <t>$2,500/年</t>
  </si>
  <si>
    <t>✓ 包括
(診症費內)</t>
  </si>
  <si>
    <t>$3,300/年</t>
  </si>
  <si>
    <t>$1,200/年
需書面轉介</t>
  </si>
  <si>
    <t>$1,200/年</t>
  </si>
  <si>
    <t>$1,700/年
需書面轉介</t>
  </si>
  <si>
    <t>$1,700/年</t>
  </si>
  <si>
    <t>$1,300/年</t>
  </si>
  <si>
    <t>$800/年
基本診斷測試
(每病症)</t>
  </si>
  <si>
    <t>$800/年 80%</t>
  </si>
  <si>
    <t>$1,200/年 80%</t>
  </si>
  <si>
    <t>處方藥物(診所外)</t>
  </si>
  <si>
    <t>$1,000/年 80%</t>
  </si>
  <si>
    <t>$1,500/年
院外藥房+處方信</t>
  </si>
  <si>
    <t>$1,500/年</t>
  </si>
  <si>
    <t>$2,000/年
院外藥房+處方信</t>
  </si>
  <si>
    <t>$2,000/年</t>
  </si>
  <si>
    <t>✓ $200/次 每年1次
(計入30次上限)</t>
  </si>
  <si>
    <t>✓ $200/次 每年1次</t>
  </si>
  <si>
    <t>✓ $260/次 每年1次
(計入30次上限)</t>
  </si>
  <si>
    <t>✓ $260/次 每年1次</t>
  </si>
  <si>
    <t>不保</t>
  </si>
  <si>
    <t>需另購+$750/年</t>
  </si>
  <si>
    <t>$80,000/年</t>
  </si>
  <si>
    <t>$120,000/年</t>
  </si>
  <si>
    <t>$397,600/病症</t>
  </si>
  <si>
    <t>$608,600/病症</t>
  </si>
  <si>
    <t>附加D5
$50,000/病症
賠80%</t>
  </si>
  <si>
    <t>附加D5</t>
  </si>
  <si>
    <t>附加D5
$50,000/病症</t>
  </si>
  <si>
    <t>各項分項限額（無總額上限）
醫院雜項 $10,500/病症</t>
  </si>
  <si>
    <t>各項分項限額（無總額上限）
醫院雜項 $13,000/病症
附加MM3: $70,000/病症 賠80%</t>
  </si>
  <si>
    <t>附加TU2
$50,000/病症
賠80%</t>
  </si>
  <si>
    <t>各項分項限額
+額外醫療附加
$80,000/病症</t>
  </si>
  <si>
    <t>80%費用
最多180日</t>
  </si>
  <si>
    <t>$660/日 180日</t>
  </si>
  <si>
    <t>$660/日</t>
  </si>
  <si>
    <t>$1,100/日 180日</t>
  </si>
  <si>
    <t>$1,100/日</t>
  </si>
  <si>
    <t>$500/日 120日</t>
  </si>
  <si>
    <t>$660/日 最長182日
100%賠償</t>
  </si>
  <si>
    <t>$660/日 最長182日</t>
  </si>
  <si>
    <t>$900/日 最長182日
100%賠償</t>
  </si>
  <si>
    <t>$900/日 最長182日</t>
  </si>
  <si>
    <t>$950/日 120日/病症</t>
  </si>
  <si>
    <t>$1,200/日
最多180日
(計劃3)</t>
  </si>
  <si>
    <t>$400/日 90%
最多45日/病症</t>
  </si>
  <si>
    <t>複雜$60,000</t>
  </si>
  <si>
    <t>複雜$72,000</t>
  </si>
  <si>
    <t>複雜$57,000
大型$28,500／中型$14,250</t>
  </si>
  <si>
    <t>複雜$57,000</t>
  </si>
  <si>
    <t>複雜$64,000
大型$32,000／中型$16,000</t>
  </si>
  <si>
    <t>複雜$64,000</t>
  </si>
  <si>
    <t>複雜:$48,000
嚴重:$24,000
100%賠償</t>
  </si>
  <si>
    <t>複雜:$48,000
嚴重:$24,000</t>
  </si>
  <si>
    <t>複雜$70,000
大型$35,000
中型$17,500</t>
  </si>
  <si>
    <t>複雜$48,000
90%賠償</t>
  </si>
  <si>
    <t>深切治療ICU</t>
  </si>
  <si>
    <t>$2,000/日 15日</t>
  </si>
  <si>
    <t>$2,000/日</t>
  </si>
  <si>
    <t>$3,000/日 15日</t>
  </si>
  <si>
    <t>$3,000/日</t>
  </si>
  <si>
    <t>$5,000/病症</t>
  </si>
  <si>
    <t>$3,000/日 最長30日</t>
  </si>
  <si>
    <t>$4,000/病症</t>
  </si>
  <si>
    <t>$2,400/日
最多10日
(ICU)</t>
  </si>
  <si>
    <t>—
(計劃無ICU項目)</t>
  </si>
  <si>
    <t>80%費用
(醫生轉介)</t>
  </si>
  <si>
    <t>完全不保</t>
  </si>
  <si>
    <t>✓ $30,000/年
(精神科住院)</t>
  </si>
  <si>
    <t>住院現金(公立醫院)</t>
  </si>
  <si>
    <t>$200/日 180日</t>
  </si>
  <si>
    <t>$500/日 180日</t>
  </si>
  <si>
    <t>$800/日 180日</t>
  </si>
  <si>
    <t>$1,200/日 180日</t>
  </si>
  <si>
    <t>$300/日 60日</t>
  </si>
  <si>
    <t>$300/日</t>
  </si>
  <si>
    <t>$500/日 60日</t>
  </si>
  <si>
    <t>$330/日 最長182日
(公立醫院)</t>
  </si>
  <si>
    <t>$330/日 最長182日</t>
  </si>
  <si>
    <t>$450/日 最長182日
(公立醫院)</t>
  </si>
  <si>
    <t>$450/日 最長182日</t>
  </si>
  <si>
    <t>$600/日
最多120日/病症</t>
  </si>
  <si>
    <t>$1,200/日
最多180日
(公院住院現金)</t>
  </si>
  <si>
    <t>$800/日
HA大房
(住院及手術計劃外)</t>
  </si>
  <si>
    <t>$800/日
HA大房</t>
  </si>
  <si>
    <t>門診手術現金</t>
  </si>
  <si>
    <t>$200/次</t>
  </si>
  <si>
    <t>$800/次</t>
  </si>
  <si>
    <t>$1,200/次</t>
  </si>
  <si>
    <t>$250/次
(第二索償)</t>
  </si>
  <si>
    <t>$660/次
指定日症手術</t>
  </si>
  <si>
    <t>$660/次</t>
  </si>
  <si>
    <t>$900/次
指定日症手術</t>
  </si>
  <si>
    <t>$900/次</t>
  </si>
  <si>
    <t>$1,200/次
指定日症手術</t>
  </si>
  <si>
    <t>$660/日 最長45日</t>
  </si>
  <si>
    <t>$900/日 最長45日</t>
  </si>
  <si>
    <t>$430/日
最多120日/病症</t>
  </si>
  <si>
    <t>✓ $1,200/日
最多45日
(私家護士)</t>
  </si>
  <si>
    <t>海外保障(緊急撤離/增值)</t>
  </si>
  <si>
    <t>免找數/Cashless</t>
  </si>
  <si>
    <t>✓ eServices
最快24小時</t>
  </si>
  <si>
    <t>✓ eServices</t>
  </si>
  <si>
    <t>✓ QualityNet
8間醫院</t>
  </si>
  <si>
    <t>✓ QualityNet</t>
  </si>
  <si>
    <t>超2,000位
網絡醫生</t>
  </si>
  <si>
    <t>✓ AIA醫療網絡
私家醫院免找數</t>
  </si>
  <si>
    <t>香港團體醫療保險七方比較 — 全面保障級別</t>
  </si>
  <si>
    <t>預算：每人每年 HK$8,001 – HK$12,000 · 2026年市場數據 · 非完全相同保障，盡力對等比較 · 請向各保險公司索取正式報價</t>
  </si>
  <si>
    <t>Pro Gold</t>
  </si>
  <si>
    <t>Pro Platinum</t>
  </si>
  <si>
    <t>CARING
GHJ4+GMJ4
+GOJ4</t>
  </si>
  <si>
    <t>CARING
GHJ5+GMJ5
+GOJ5</t>
  </si>
  <si>
    <t>Blue Cross
HS2+MM2
+OP2C</t>
  </si>
  <si>
    <t>Blue Cross
HS2+MM2
+OP1C</t>
  </si>
  <si>
    <t>PRU BestCare
HS2+TU2
+OP1</t>
  </si>
  <si>
    <t>PRU BestCare
HS1+TU1
+OP1</t>
  </si>
  <si>
    <t>AIA FlexiChoice 3
計劃5半私家+額外醫療+門診5B
按個人實際年齡
30-34歲~$7,491/年
(估算)</t>
  </si>
  <si>
    <t>ManuCare
Hosp L3+Clinic L2
~HK$5,693-8,950/年
(按平均年齡)</t>
  </si>
  <si>
    <t>ManuCare
Hosp L3+Clinic L3
~HK$5,693-9,950/年
(按平均年齡)</t>
  </si>
  <si>
    <t>HK$8,376</t>
  </si>
  <si>
    <t>HK$10,776</t>
  </si>
  <si>
    <t>HK$5,823</t>
  </si>
  <si>
    <t>HK$9,592</t>
  </si>
  <si>
    <t>HK$7,708
(估算)</t>
  </si>
  <si>
    <t>HK$8,660</t>
  </si>
  <si>
    <t>HK$14,372</t>
  </si>
  <si>
    <t>HK$11,516
(估算)</t>
  </si>
  <si>
    <t>HK$7,429</t>
  </si>
  <si>
    <t>HK$6,805
(估算)</t>
  </si>
  <si>
    <t>HK$7,816</t>
  </si>
  <si>
    <t>HK$15,632</t>
  </si>
  <si>
    <t>HK$11,724
(估算)</t>
  </si>
  <si>
    <t>HK$8,923</t>
  </si>
  <si>
    <t>HK$17,846</t>
  </si>
  <si>
    <t>HK$13,384
(估算)</t>
  </si>
  <si>
    <t>HK$6,162</t>
  </si>
  <si>
    <t>HK$8,368</t>
  </si>
  <si>
    <t>~HK$7,491/年
(計劃5半私家+額外
醫療保障+門診5B
30-34歲估算)</t>
  </si>
  <si>
    <t>HK$4,964/年
(30-34歲)
HK$6,179(40-44歲)
按平均年齡</t>
  </si>
  <si>
    <t>HK$5,693/年
(30-34歲)
HK$6,908(40-44歲)
按平均年齡</t>
  </si>
  <si>
    <t>HK$698</t>
  </si>
  <si>
    <t>HK$898</t>
  </si>
  <si>
    <t>HK$485</t>
  </si>
  <si>
    <t>HK$799</t>
  </si>
  <si>
    <t>HK$721</t>
  </si>
  <si>
    <t>HK$1,197</t>
  </si>
  <si>
    <t>HK$619</t>
  </si>
  <si>
    <t>HK$651</t>
  </si>
  <si>
    <t>HK$1,302</t>
  </si>
  <si>
    <t>HK$743</t>
  </si>
  <si>
    <t>HK$1,487</t>
  </si>
  <si>
    <t>HK$513</t>
  </si>
  <si>
    <t>HK$697</t>
  </si>
  <si>
    <t>~HK$624/月
(30-34歲估算)</t>
  </si>
  <si>
    <t>HK$413/月
(30-34歲)
HK$514(40-44歲)
按平均年齡浮動</t>
  </si>
  <si>
    <t>HK$474/月
(30-34歲)
HK$575(40-44歲)
按平均年齡浮動</t>
  </si>
  <si>
    <t>預算提示：以下年齡組別／估算保費超出本級預算上限（以淺橙色標示）→ CARING（42-55歲）：HK$14,372；Blue Cross（66-70歲）：HK$15,632；Blue Cross（66-70歲）：HK$17,846；Blue Cross（50/50估算）：HK$13,384。如員工平均年齡較高，請參考下一級別分頁。</t>
  </si>
  <si>
    <t>Blue Cross HS2半私家+MM2+OP2C(80%)≤65歲=HK$7,816/年，66-70歲升至HK$15,632/年。如另購牙科D1C($1,170固定)，總計約$8,986/年。Bowtie保費固定，最易預算。</t>
  </si>
  <si>
    <t>$420/次 20次
自付$30</t>
  </si>
  <si>
    <t>$270/次 30次
無自付</t>
  </si>
  <si>
    <t>$270/次</t>
  </si>
  <si>
    <t>$400/次 30次
無自付</t>
  </si>
  <si>
    <t>$400/次</t>
  </si>
  <si>
    <t>$0自付 無限次(升級)</t>
  </si>
  <si>
    <t>$330/次 每日1次
網絡醫生自付$30
GP+中醫+疫苗全年合共30次</t>
  </si>
  <si>
    <t>$330/次 每日1次</t>
  </si>
  <si>
    <t>$280/次 自付$0
每年30次上限</t>
  </si>
  <si>
    <t>$300/次 30次
醫療網絡自付$20
(門診5B 100%賠)</t>
  </si>
  <si>
    <t>專科</t>
  </si>
  <si>
    <t>$690/次 15次</t>
  </si>
  <si>
    <t>$550/次 10次</t>
  </si>
  <si>
    <t>$550/次</t>
  </si>
  <si>
    <t>$800/次 10次</t>
  </si>
  <si>
    <t>$650/次 每年10次
無須轉介信
網絡醫生自付$30</t>
  </si>
  <si>
    <t>$650/次 每年10次</t>
  </si>
  <si>
    <t>$550/次 自付$0
須GP轉介
(婦科/兒科/腫瘤科免)</t>
  </si>
  <si>
    <t>$550/次 自付$0
須GP轉介</t>
  </si>
  <si>
    <t>$600/次 30次
須GP轉介</t>
  </si>
  <si>
    <t>$600/次 10次</t>
  </si>
  <si>
    <t>$350/次 10次</t>
  </si>
  <si>
    <t>$350/次</t>
  </si>
  <si>
    <t>$330/次 每年10次
含脊椎治療
網絡醫生自付$30</t>
  </si>
  <si>
    <t>$330/次 每年10次</t>
  </si>
  <si>
    <t>$180/次 自付$0
須轉介</t>
  </si>
  <si>
    <t>$300/次 30次
須轉介</t>
  </si>
  <si>
    <t>$270/次 20次</t>
  </si>
  <si>
    <t>$230/次 10次</t>
  </si>
  <si>
    <t>✓ 無限次(升級)
含天灸</t>
  </si>
  <si>
    <t>✓ 無限次
含天灸</t>
  </si>
  <si>
    <t>$280/次 每年10次
網絡醫生自付$30
(全科/跌打/針灸)</t>
  </si>
  <si>
    <t>$280/次 每年10次</t>
  </si>
  <si>
    <t>$180/次 自付$0
每年30次合計</t>
  </si>
  <si>
    <t>精神科/心理輔導(門診)</t>
  </si>
  <si>
    <t>精神科5次
+心理輔導5次</t>
  </si>
  <si>
    <t>不包括（門診及住院均不保）</t>
  </si>
  <si>
    <t>✕ 門診不保
精神科住院有限額</t>
  </si>
  <si>
    <t>視像診症</t>
  </si>
  <si>
    <t>$4,500/年</t>
  </si>
  <si>
    <t>$2,200/年
需書面轉介</t>
  </si>
  <si>
    <t>$2,200/年</t>
  </si>
  <si>
    <t>$1,500/年
基本診斷測試</t>
  </si>
  <si>
    <t>$2,500/年
院外藥房+處方信</t>
  </si>
  <si>
    <t>離職後保障延伸</t>
  </si>
  <si>
    <t>✓ 每年1次
(Pro系列)</t>
  </si>
  <si>
    <t>✓ $330/次 每年1次
(計入30次上限)</t>
  </si>
  <si>
    <t>✓ $330/次 每年1次</t>
  </si>
  <si>
    <t>✓ Pro系列
內置1次</t>
  </si>
  <si>
    <t>✓ Pro系列
內置2次</t>
  </si>
  <si>
    <t>需另購GDJ1
+$398/年</t>
  </si>
  <si>
    <t>需另購+$398/年</t>
  </si>
  <si>
    <t>需另購GDJ2
+$571/年</t>
  </si>
  <si>
    <t>需另購+$571/年</t>
  </si>
  <si>
    <t>需另購G1
+$1,045/年</t>
  </si>
  <si>
    <t>需另購+$1,045/年</t>
  </si>
  <si>
    <t>需另購+$550/年
含補牙/脫牙</t>
  </si>
  <si>
    <t>需另購+$550/年</t>
  </si>
  <si>
    <t>需另購
牙科附加計劃</t>
  </si>
  <si>
    <t>HK$80,000/年</t>
  </si>
  <si>
    <t>HK$120,000/年</t>
  </si>
  <si>
    <t>$891,800/病症</t>
  </si>
  <si>
    <t>$1,448,000/病症</t>
  </si>
  <si>
    <t>各項分項限額（無總額上限）
醫院雜項 $20,000/病症
附加MM2: $100,000/病症 賠80%</t>
  </si>
  <si>
    <t>附加TU1
$100,000/病症
賠80%</t>
  </si>
  <si>
    <t>各項分項限額
+額外醫療附加
$120,000/病症</t>
  </si>
  <si>
    <t>$1,700/日</t>
  </si>
  <si>
    <t>$1,650/日 最長182日
100%賠償</t>
  </si>
  <si>
    <t>$1,650/日 最長182日</t>
  </si>
  <si>
    <t>$2,000/日
120日/病症</t>
  </si>
  <si>
    <t>$1,800/日
最多180日
(計劃5半私家)</t>
  </si>
  <si>
    <t>$800/日 90%
最多45日/病症</t>
  </si>
  <si>
    <t>複雜$96,000
大型$48,000／中型$24,000</t>
  </si>
  <si>
    <t>複雜$96,000</t>
  </si>
  <si>
    <t>複雜:$62,000
嚴重:$30,000
100%賠償</t>
  </si>
  <si>
    <t>複雜$120,000
大型$60,000
(計劃5)</t>
  </si>
  <si>
    <t>複雜$96,000
90%賠償</t>
  </si>
  <si>
    <t>$4,000/日 15日</t>
  </si>
  <si>
    <t>$4,000/日</t>
  </si>
  <si>
    <t>$6,000/日 15日</t>
  </si>
  <si>
    <t>$6,000/日</t>
  </si>
  <si>
    <t>$5,000/日 最長30日</t>
  </si>
  <si>
    <t>$24,000/病症</t>
  </si>
  <si>
    <t>$3,600/日
最多10日
(ICU 計劃5)</t>
  </si>
  <si>
    <t>$1,650/日 最長45日</t>
  </si>
  <si>
    <t>$2,000/日
最多120日/病症</t>
  </si>
  <si>
    <t>✓ $1,800/日
最多45日
(私家護士 計劃5)</t>
  </si>
  <si>
    <t>✓ $30,000/年</t>
  </si>
  <si>
    <t>✓ $30,000</t>
  </si>
  <si>
    <t>海外意外+100%</t>
  </si>
  <si>
    <t>✓ 緊急醫療運送100%
海外意外住院+100%
+環球按金$60,000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</si>
</sst>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HK$&quot;#,##0_);[Red]\(&quot;HK$&quot;#,##0\)"/>
    <numFmt numFmtId="164" formatCode="\$#,##0;\(\$#,##0\);\-"/>
  </numFmts>
  <fonts count="21" x14ac:knownFonts="1">
    <font>
      <sz val="11"/>
      <color theme="1"/>
      <name val="Calibri"/>
      <family val="2"/>
      <scheme val="minor"/>
    </font>
    <font>
      <b/>
      <sz val="14"/>
      <color rgb="FFFFFFFF"/>
      <name val="Microsoft JhengHei"/>
      <family val="2"/>
      <charset val="136"/>
    </font>
    <font>
      <sz val="10"/>
      <color rgb="FF666666"/>
      <name val="Microsoft JhengHei"/>
      <family val="2"/>
      <charset val="136"/>
    </font>
    <font>
      <b/>
      <sz val="11"/>
      <color rgb="FFFFFFFF"/>
      <name val="Microsoft JhengHei"/>
      <family val="2"/>
      <charset val="136"/>
    </font>
    <font>
      <b/>
      <sz val="10"/>
      <color rgb="FF0E4F4A"/>
      <name val="Microsoft JhengHei"/>
      <family val="2"/>
      <charset val="136"/>
    </font>
    <font>
      <sz val="9"/>
      <color rgb="FF555555"/>
      <name val="Microsoft JhengHei"/>
      <family val="2"/>
      <charset val="136"/>
    </font>
    <font>
      <i/>
      <sz val="9"/>
      <color rgb="FF666666"/>
      <name val="Microsoft JhengHei"/>
      <family val="2"/>
      <charset val="136"/>
    </font>
    <font>
      <b/>
      <sz val="11"/>
      <color rgb="FF0E4F4A"/>
      <name val="Microsoft JhengHei"/>
      <family val="2"/>
      <charset val="136"/>
    </font>
    <font>
      <b/>
      <sz val="10"/>
      <color rgb="FF333333"/>
      <name val="Microsoft JhengHei"/>
      <family val="2"/>
      <charset val="136"/>
    </font>
    <font>
      <sz val="10"/>
      <color rgb="FF222222"/>
      <name val="Microsoft JhengHei"/>
      <family val="2"/>
      <charset val="136"/>
    </font>
    <font>
      <i/>
      <sz val="9"/>
      <color rgb="FF8A5A00"/>
      <name val="Microsoft JhengHei"/>
      <family val="2"/>
      <charset val="136"/>
    </font>
    <font>
      <b/>
      <sz val="11"/>
      <color rgb="FFFFFFFF"/>
      <name val="Arial"/>
      <family val="2"/>
    </font>
    <font>
      <sz val="9"/>
      <color rgb="FF333333"/>
      <name val="Arial"/>
      <family val="2"/>
    </font>
    <font>
      <b/>
      <sz val="15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0E4F4A"/>
      <name val="Arial"/>
      <family val="2"/>
    </font>
    <font>
      <sz val="10"/>
      <color rgb="FF222222"/>
      <name val="Arial"/>
      <family val="2"/>
    </font>
    <font>
      <sz val="10"/>
      <color rgb="FF0000FF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1"/>
      <color theme="0"/>
      <name val="Microsoft JhengHei"/>
      <family val="2"/>
      <charset val="136"/>
    </font>
  </fonts>
  <fills count="22">
    <fill>
      <patternFill patternType="none"/>
    </fill>
    <fill>
      <patternFill patternType="gray125"/>
    </fill>
    <fill>
      <patternFill patternType="solid">
        <fgColor rgb="FF0E4F4A"/>
      </patternFill>
    </fill>
    <fill>
      <patternFill patternType="solid">
        <fgColor rgb="FF157A6E"/>
      </patternFill>
    </fill>
    <fill>
      <patternFill patternType="solid">
        <fgColor rgb="FFE7F2F0"/>
      </patternFill>
    </fill>
    <fill>
      <patternFill patternType="solid">
        <fgColor rgb="FFF7F7F7"/>
      </patternFill>
    </fill>
    <fill>
      <patternFill patternType="solid">
        <fgColor rgb="FFEFEFEF"/>
      </patternFill>
    </fill>
    <fill>
      <patternFill patternType="solid">
        <fgColor rgb="FFFAFAFA"/>
      </patternFill>
    </fill>
    <fill>
      <patternFill patternType="solid">
        <fgColor rgb="FFFFFBF3"/>
      </patternFill>
    </fill>
    <fill>
      <patternFill patternType="solid">
        <fgColor rgb="FF0E4F4A"/>
      </patternFill>
    </fill>
    <fill>
      <patternFill patternType="solid">
        <fgColor rgb="FF1B6F68"/>
      </patternFill>
    </fill>
    <fill>
      <patternFill patternType="solid">
        <fgColor rgb="FFF2F6F5"/>
      </patternFill>
    </fill>
    <fill>
      <patternFill patternType="solid">
        <fgColor theme="0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3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10" borderId="0" xfId="0" applyFill="1"/>
    <xf numFmtId="0" fontId="14" fillId="10" borderId="0" xfId="0" applyFont="1" applyFill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4" fillId="10" borderId="0" xfId="0" applyFont="1" applyFill="1" applyAlignment="1">
      <alignment horizontal="center" vertical="center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9" fontId="17" fillId="0" borderId="0" xfId="0" applyNumberFormat="1" applyFont="1"/>
    <xf numFmtId="164" fontId="0" fillId="0" borderId="0" xfId="0" applyNumberFormat="1"/>
    <xf numFmtId="0" fontId="18" fillId="11" borderId="0" xfId="0" applyFont="1" applyFill="1"/>
    <xf numFmtId="0" fontId="19" fillId="11" borderId="0" xfId="0" applyFont="1" applyFill="1"/>
    <xf numFmtId="0" fontId="0" fillId="11" borderId="0" xfId="0" applyFill="1"/>
    <xf numFmtId="164" fontId="19" fillId="11" borderId="0" xfId="0" applyNumberFormat="1" applyFont="1" applyFill="1"/>
    <xf numFmtId="0" fontId="15" fillId="0" borderId="0" xfId="0" applyFont="1"/>
    <xf numFmtId="164" fontId="19" fillId="0" borderId="0" xfId="0" applyNumberFormat="1" applyFont="1"/>
    <xf numFmtId="0" fontId="12" fillId="0" borderId="0" xfId="0" applyFont="1" applyAlignment="1">
      <alignment horizontal="left" vertical="center" wrapText="1"/>
    </xf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top" wrapText="1"/>
    </xf>
    <xf numFmtId="0" fontId="7" fillId="6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11" fillId="9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left" vertical="top" wrapText="1"/>
    </xf>
    <xf numFmtId="0" fontId="13" fillId="9" borderId="0" xfId="0" applyFont="1" applyFill="1"/>
    <xf numFmtId="0" fontId="16" fillId="0" borderId="0" xfId="0" applyFont="1"/>
    <xf numFmtId="0" fontId="9" fillId="1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0" fillId="14" borderId="2" xfId="0" applyFill="1" applyBorder="1"/>
    <xf numFmtId="0" fontId="0" fillId="14" borderId="3" xfId="0" applyFill="1" applyBorder="1"/>
    <xf numFmtId="0" fontId="3" fillId="15" borderId="1" xfId="0" applyFont="1" applyFill="1" applyBorder="1" applyAlignment="1">
      <alignment horizontal="center" vertical="center" wrapText="1"/>
    </xf>
    <xf numFmtId="0" fontId="0" fillId="15" borderId="2" xfId="0" applyFill="1" applyBorder="1"/>
    <xf numFmtId="0" fontId="0" fillId="15" borderId="3" xfId="0" applyFill="1" applyBorder="1"/>
    <xf numFmtId="0" fontId="3" fillId="16" borderId="1" xfId="0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16" borderId="3" xfId="0" applyFill="1" applyBorder="1"/>
    <xf numFmtId="0" fontId="7" fillId="6" borderId="2" xfId="0" applyFont="1" applyFill="1" applyBorder="1" applyAlignment="1">
      <alignment horizontal="left" vertical="center"/>
    </xf>
    <xf numFmtId="0" fontId="3" fillId="13" borderId="2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6" fontId="9" fillId="0" borderId="1" xfId="0" applyNumberFormat="1" applyFont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0" fillId="20" borderId="3" xfId="0" applyFill="1" applyBorder="1"/>
    <xf numFmtId="0" fontId="20" fillId="21" borderId="5" xfId="0" applyFont="1" applyFill="1" applyBorder="1" applyAlignment="1">
      <alignment horizontal="center" vertical="center" wrapText="1"/>
    </xf>
    <xf numFmtId="0" fontId="20" fillId="21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6" customWidth="1"/>
    <col min="2" max="2" width="46" customWidth="1"/>
    <col min="3" max="3" width="78" customWidth="1"/>
  </cols>
  <sheetData>
    <row r="1" spans="1:3" ht="30" customHeight="1" x14ac:dyDescent="0.2">
      <c r="A1" s="36" t="s">
        <v>226</v>
      </c>
      <c r="B1" s="24"/>
      <c r="C1" s="24"/>
    </row>
    <row r="3" spans="1:3" ht="24" customHeight="1" x14ac:dyDescent="0.2">
      <c r="A3" s="7"/>
      <c r="B3" s="8" t="s">
        <v>227</v>
      </c>
      <c r="C3" s="7"/>
    </row>
    <row r="4" spans="1:3" ht="32" customHeight="1" x14ac:dyDescent="0.2">
      <c r="B4" s="9" t="s">
        <v>228</v>
      </c>
      <c r="C4" s="10" t="s">
        <v>229</v>
      </c>
    </row>
    <row r="5" spans="1:3" ht="32" customHeight="1" x14ac:dyDescent="0.2">
      <c r="B5" s="9" t="s">
        <v>230</v>
      </c>
      <c r="C5" s="10" t="s">
        <v>231</v>
      </c>
    </row>
    <row r="6" spans="1:3" ht="32" customHeight="1" x14ac:dyDescent="0.2">
      <c r="B6" s="9" t="s">
        <v>232</v>
      </c>
      <c r="C6" s="10" t="s">
        <v>233</v>
      </c>
    </row>
    <row r="7" spans="1:3" ht="32" customHeight="1" x14ac:dyDescent="0.2">
      <c r="B7" s="9" t="s">
        <v>234</v>
      </c>
      <c r="C7" s="10" t="s">
        <v>235</v>
      </c>
    </row>
    <row r="8" spans="1:3" ht="32" customHeight="1" x14ac:dyDescent="0.2">
      <c r="B8" s="9" t="s">
        <v>236</v>
      </c>
      <c r="C8" s="10" t="s">
        <v>237</v>
      </c>
    </row>
    <row r="9" spans="1:3" ht="24" customHeight="1" x14ac:dyDescent="0.2">
      <c r="A9" s="7"/>
      <c r="B9" s="8" t="s">
        <v>238</v>
      </c>
      <c r="C9" s="7"/>
    </row>
    <row r="10" spans="1:3" ht="32" customHeight="1" x14ac:dyDescent="0.2">
      <c r="B10" s="9" t="s">
        <v>239</v>
      </c>
      <c r="C10" s="10" t="s">
        <v>240</v>
      </c>
    </row>
    <row r="11" spans="1:3" ht="32" customHeight="1" x14ac:dyDescent="0.2">
      <c r="B11" s="9" t="s">
        <v>241</v>
      </c>
      <c r="C11" s="10" t="s">
        <v>242</v>
      </c>
    </row>
    <row r="12" spans="1:3" ht="32" customHeight="1" x14ac:dyDescent="0.2">
      <c r="B12" s="9" t="s">
        <v>243</v>
      </c>
      <c r="C12" s="10" t="s">
        <v>244</v>
      </c>
    </row>
    <row r="13" spans="1:3" ht="32" customHeight="1" x14ac:dyDescent="0.2">
      <c r="B13" s="9" t="s">
        <v>245</v>
      </c>
      <c r="C13" s="10" t="s">
        <v>246</v>
      </c>
    </row>
    <row r="14" spans="1:3" ht="24" customHeight="1" x14ac:dyDescent="0.2">
      <c r="A14" s="7"/>
      <c r="B14" s="8" t="s">
        <v>247</v>
      </c>
      <c r="C14" s="7"/>
    </row>
    <row r="15" spans="1:3" ht="32" customHeight="1" x14ac:dyDescent="0.2">
      <c r="B15" s="9" t="s">
        <v>248</v>
      </c>
      <c r="C15" s="10" t="s">
        <v>249</v>
      </c>
    </row>
    <row r="16" spans="1:3" ht="32" customHeight="1" x14ac:dyDescent="0.2">
      <c r="B16" s="9" t="s">
        <v>250</v>
      </c>
      <c r="C16" s="10" t="s">
        <v>251</v>
      </c>
    </row>
    <row r="17" spans="1:3" ht="32" customHeight="1" x14ac:dyDescent="0.2">
      <c r="B17" s="9" t="s">
        <v>252</v>
      </c>
      <c r="C17" s="10" t="s">
        <v>253</v>
      </c>
    </row>
    <row r="18" spans="1:3" ht="32" customHeight="1" x14ac:dyDescent="0.2">
      <c r="B18" s="9" t="s">
        <v>254</v>
      </c>
      <c r="C18" s="10" t="s">
        <v>255</v>
      </c>
    </row>
    <row r="19" spans="1:3" ht="32" customHeight="1" x14ac:dyDescent="0.2">
      <c r="B19" s="9" t="s">
        <v>256</v>
      </c>
      <c r="C19" s="10" t="s">
        <v>257</v>
      </c>
    </row>
    <row r="20" spans="1:3" ht="32" customHeight="1" x14ac:dyDescent="0.2">
      <c r="B20" s="9" t="s">
        <v>258</v>
      </c>
      <c r="C20" s="10" t="s">
        <v>259</v>
      </c>
    </row>
    <row r="21" spans="1:3" ht="32" customHeight="1" x14ac:dyDescent="0.2">
      <c r="B21" s="9" t="s">
        <v>260</v>
      </c>
      <c r="C21" s="10" t="s">
        <v>261</v>
      </c>
    </row>
    <row r="22" spans="1:3" ht="32" customHeight="1" x14ac:dyDescent="0.2">
      <c r="B22" s="9" t="s">
        <v>262</v>
      </c>
      <c r="C22" s="10" t="s">
        <v>263</v>
      </c>
    </row>
    <row r="23" spans="1:3" ht="32" customHeight="1" x14ac:dyDescent="0.2">
      <c r="B23" s="9" t="s">
        <v>264</v>
      </c>
      <c r="C23" s="10" t="s">
        <v>265</v>
      </c>
    </row>
    <row r="24" spans="1:3" ht="32" customHeight="1" x14ac:dyDescent="0.2">
      <c r="B24" s="9" t="s">
        <v>266</v>
      </c>
      <c r="C24" s="10" t="s">
        <v>267</v>
      </c>
    </row>
    <row r="25" spans="1:3" ht="32" customHeight="1" x14ac:dyDescent="0.2">
      <c r="B25" s="9" t="s">
        <v>268</v>
      </c>
      <c r="C25" s="10" t="s">
        <v>269</v>
      </c>
    </row>
    <row r="26" spans="1:3" ht="32" customHeight="1" x14ac:dyDescent="0.2">
      <c r="B26" s="9" t="s">
        <v>270</v>
      </c>
      <c r="C26" s="10" t="s">
        <v>271</v>
      </c>
    </row>
    <row r="27" spans="1:3" ht="32" customHeight="1" x14ac:dyDescent="0.2">
      <c r="B27" s="9" t="s">
        <v>272</v>
      </c>
      <c r="C27" s="10" t="s">
        <v>273</v>
      </c>
    </row>
    <row r="28" spans="1:3" ht="32" customHeight="1" x14ac:dyDescent="0.2">
      <c r="B28" s="9" t="s">
        <v>274</v>
      </c>
      <c r="C28" s="10" t="s">
        <v>275</v>
      </c>
    </row>
    <row r="29" spans="1:3" ht="24" customHeight="1" x14ac:dyDescent="0.2">
      <c r="A29" s="7"/>
      <c r="B29" s="8" t="s">
        <v>276</v>
      </c>
      <c r="C29" s="7"/>
    </row>
    <row r="30" spans="1:3" ht="32" customHeight="1" x14ac:dyDescent="0.2">
      <c r="B30" s="9"/>
      <c r="C30" s="10" t="s">
        <v>277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tabSelected="1" workbookViewId="0">
      <pane ySplit="3" topLeftCell="A4" activePane="bottomLeft" state="frozen"/>
      <selection pane="bottomLeft" sqref="A1:F1"/>
    </sheetView>
  </sheetViews>
  <sheetFormatPr baseColWidth="10" defaultColWidth="8.83203125" defaultRowHeight="15" x14ac:dyDescent="0.2"/>
  <cols>
    <col min="1" max="1" width="26" customWidth="1"/>
    <col min="2" max="2" width="16" customWidth="1"/>
    <col min="3" max="5" width="18" customWidth="1"/>
    <col min="6" max="6" width="34" customWidth="1"/>
  </cols>
  <sheetData>
    <row r="1" spans="1:6" ht="30" customHeight="1" x14ac:dyDescent="0.2">
      <c r="A1" s="36" t="s">
        <v>278</v>
      </c>
      <c r="B1" s="24"/>
      <c r="C1" s="24"/>
      <c r="D1" s="24"/>
      <c r="E1" s="24"/>
      <c r="F1" s="24"/>
    </row>
    <row r="3" spans="1:6" x14ac:dyDescent="0.2">
      <c r="A3" s="11" t="s">
        <v>279</v>
      </c>
      <c r="B3" s="11" t="s">
        <v>280</v>
      </c>
      <c r="C3" s="11" t="s">
        <v>281</v>
      </c>
      <c r="D3" s="11" t="s">
        <v>282</v>
      </c>
      <c r="E3" s="11" t="s">
        <v>283</v>
      </c>
      <c r="F3" s="11" t="s">
        <v>284</v>
      </c>
    </row>
    <row r="4" spans="1:6" x14ac:dyDescent="0.2">
      <c r="A4" s="12" t="s">
        <v>285</v>
      </c>
      <c r="B4" s="13">
        <v>12</v>
      </c>
      <c r="C4" s="14">
        <v>2621</v>
      </c>
      <c r="D4" s="15">
        <v>1</v>
      </c>
      <c r="E4" s="16">
        <f>B4*C4*D4</f>
        <v>31452</v>
      </c>
      <c r="F4" s="10" t="s">
        <v>286</v>
      </c>
    </row>
    <row r="5" spans="1:6" x14ac:dyDescent="0.2">
      <c r="A5" s="12" t="s">
        <v>287</v>
      </c>
      <c r="B5" s="13">
        <v>6</v>
      </c>
      <c r="C5" s="14">
        <v>2621</v>
      </c>
      <c r="D5" s="15">
        <v>1</v>
      </c>
      <c r="E5" s="16">
        <f>B5*C5*D5</f>
        <v>15726</v>
      </c>
      <c r="F5" s="10" t="s">
        <v>288</v>
      </c>
    </row>
    <row r="6" spans="1:6" x14ac:dyDescent="0.2">
      <c r="A6" s="12" t="s">
        <v>289</v>
      </c>
      <c r="B6" s="13">
        <v>1</v>
      </c>
      <c r="C6" s="14">
        <v>5242</v>
      </c>
      <c r="D6" s="15">
        <v>1</v>
      </c>
      <c r="E6" s="16">
        <f>B6*C6*D6</f>
        <v>5242</v>
      </c>
      <c r="F6" s="10" t="s">
        <v>290</v>
      </c>
    </row>
    <row r="7" spans="1:6" x14ac:dyDescent="0.2">
      <c r="A7" s="12" t="s">
        <v>291</v>
      </c>
      <c r="B7" s="13">
        <v>0</v>
      </c>
      <c r="C7" s="14">
        <v>2621</v>
      </c>
      <c r="D7" s="15">
        <v>0.5</v>
      </c>
      <c r="E7" s="16">
        <f>B7*C7*D7</f>
        <v>0</v>
      </c>
      <c r="F7" s="10" t="s">
        <v>292</v>
      </c>
    </row>
    <row r="8" spans="1:6" x14ac:dyDescent="0.2">
      <c r="A8" s="12" t="s">
        <v>293</v>
      </c>
      <c r="B8" s="13">
        <v>0</v>
      </c>
      <c r="C8" s="14">
        <v>1680</v>
      </c>
      <c r="D8" s="15">
        <v>0.5</v>
      </c>
      <c r="E8" s="16">
        <f>B8*C8*D8</f>
        <v>0</v>
      </c>
      <c r="F8" s="10" t="s">
        <v>294</v>
      </c>
    </row>
    <row r="9" spans="1:6" x14ac:dyDescent="0.2">
      <c r="A9" s="17" t="s">
        <v>295</v>
      </c>
      <c r="B9" s="18">
        <f>SUM(B4:B8)</f>
        <v>19</v>
      </c>
      <c r="C9" s="19"/>
      <c r="D9" s="19"/>
      <c r="E9" s="20">
        <f>SUM(E4:E8)</f>
        <v>52420</v>
      </c>
      <c r="F9" s="19"/>
    </row>
    <row r="11" spans="1:6" x14ac:dyDescent="0.2">
      <c r="A11" s="21" t="s">
        <v>296</v>
      </c>
      <c r="B11" s="22">
        <f>E9*0.001</f>
        <v>52.42</v>
      </c>
      <c r="F11" s="12" t="s">
        <v>297</v>
      </c>
    </row>
    <row r="12" spans="1:6" x14ac:dyDescent="0.2">
      <c r="A12" s="21" t="s">
        <v>298</v>
      </c>
      <c r="B12" s="22">
        <f>E9*0.1</f>
        <v>5242</v>
      </c>
      <c r="F12" s="12" t="s">
        <v>299</v>
      </c>
    </row>
    <row r="13" spans="1:6" x14ac:dyDescent="0.2">
      <c r="A13" s="21" t="s">
        <v>300</v>
      </c>
      <c r="B13" s="22">
        <f>E9+B11+B12</f>
        <v>57714.42</v>
      </c>
      <c r="F13" s="12" t="s">
        <v>301</v>
      </c>
    </row>
    <row r="14" spans="1:6" x14ac:dyDescent="0.2">
      <c r="A14" s="21" t="s">
        <v>302</v>
      </c>
      <c r="B14" s="22">
        <f>B13/12</f>
        <v>4809.5349999999999</v>
      </c>
      <c r="F14" s="12" t="s">
        <v>303</v>
      </c>
    </row>
    <row r="15" spans="1:6" x14ac:dyDescent="0.2">
      <c r="A15" s="21" t="s">
        <v>304</v>
      </c>
      <c r="B15" s="22">
        <f>IF(B9=0,0,B13/B9)</f>
        <v>3037.601052631579</v>
      </c>
      <c r="F15" s="12" t="s">
        <v>305</v>
      </c>
    </row>
    <row r="18" spans="1:6" x14ac:dyDescent="0.2">
      <c r="A18" s="37" t="s">
        <v>306</v>
      </c>
      <c r="B18" s="24"/>
      <c r="C18" s="24"/>
      <c r="D18" s="24"/>
      <c r="E18" s="24"/>
      <c r="F18" s="24"/>
    </row>
  </sheetData>
  <mergeCells count="2">
    <mergeCell ref="A1:F1"/>
    <mergeCell ref="A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zoomScale="9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activeCell="L9" sqref="L9"/>
    </sheetView>
  </sheetViews>
  <sheetFormatPr baseColWidth="10" defaultColWidth="8.83203125" defaultRowHeight="15" x14ac:dyDescent="0.2"/>
  <cols>
    <col min="1" max="1" width="24" customWidth="1"/>
    <col min="2" max="3" width="34.6640625" customWidth="1"/>
    <col min="4" max="14" width="16.5" customWidth="1"/>
    <col min="15" max="15" width="18.5" customWidth="1"/>
    <col min="16" max="16" width="26.83203125" customWidth="1"/>
    <col min="17" max="17" width="26.6640625" customWidth="1"/>
    <col min="18" max="18" width="38.5" customWidth="1"/>
  </cols>
  <sheetData>
    <row r="1" spans="1:18" ht="30" customHeight="1" x14ac:dyDescent="0.2">
      <c r="A1" s="29" t="s">
        <v>0</v>
      </c>
      <c r="B1" s="29"/>
      <c r="C1" s="29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" customHeight="1" x14ac:dyDescent="0.2">
      <c r="A2" s="33" t="s">
        <v>1</v>
      </c>
      <c r="B2" s="33"/>
      <c r="C2" s="3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52" customHeight="1" x14ac:dyDescent="0.2">
      <c r="A3" s="1"/>
      <c r="B3" s="64" t="s">
        <v>7</v>
      </c>
      <c r="C3" s="65"/>
      <c r="D3" s="42" t="s">
        <v>2</v>
      </c>
      <c r="E3" s="43"/>
      <c r="F3" s="44" t="s">
        <v>3</v>
      </c>
      <c r="G3" s="45"/>
      <c r="H3" s="46"/>
      <c r="I3" s="50" t="s">
        <v>4</v>
      </c>
      <c r="J3" s="51"/>
      <c r="K3" s="52"/>
      <c r="L3" s="47" t="s">
        <v>5</v>
      </c>
      <c r="M3" s="48"/>
      <c r="N3" s="49"/>
      <c r="O3" s="73" t="s">
        <v>6</v>
      </c>
      <c r="P3" s="74"/>
      <c r="Q3" s="40" t="s">
        <v>8</v>
      </c>
      <c r="R3" s="41"/>
    </row>
    <row r="4" spans="1:18" ht="58" customHeight="1" x14ac:dyDescent="0.2">
      <c r="A4" s="32" t="s">
        <v>9</v>
      </c>
      <c r="B4" s="25" t="s">
        <v>16</v>
      </c>
      <c r="C4" s="25" t="s">
        <v>16</v>
      </c>
      <c r="D4" s="25" t="s">
        <v>10</v>
      </c>
      <c r="E4" s="25" t="s">
        <v>11</v>
      </c>
      <c r="F4" s="2" t="s">
        <v>12</v>
      </c>
      <c r="G4" s="2"/>
      <c r="H4" s="2"/>
      <c r="I4" s="2" t="s">
        <v>13</v>
      </c>
      <c r="J4" s="2"/>
      <c r="K4" s="2"/>
      <c r="L4" s="2" t="s">
        <v>14</v>
      </c>
      <c r="M4" s="2"/>
      <c r="N4" s="2"/>
      <c r="O4" s="2" t="s">
        <v>15</v>
      </c>
      <c r="P4" s="2"/>
      <c r="Q4" s="25" t="s">
        <v>17</v>
      </c>
      <c r="R4" s="25" t="s">
        <v>18</v>
      </c>
    </row>
    <row r="5" spans="1:18" ht="64" customHeight="1" x14ac:dyDescent="0.2">
      <c r="A5" s="26"/>
      <c r="B5" s="26"/>
      <c r="C5" s="26"/>
      <c r="D5" s="26"/>
      <c r="E5" s="26"/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21</v>
      </c>
      <c r="L5" s="3" t="s">
        <v>24</v>
      </c>
      <c r="M5" s="3" t="s">
        <v>25</v>
      </c>
      <c r="N5" s="3" t="s">
        <v>21</v>
      </c>
      <c r="O5" s="3"/>
      <c r="P5" s="3"/>
      <c r="Q5" s="26"/>
      <c r="R5" s="26"/>
    </row>
    <row r="6" spans="1:18" ht="56" customHeight="1" x14ac:dyDescent="0.2">
      <c r="A6" s="30" t="s">
        <v>26</v>
      </c>
      <c r="B6" s="30"/>
      <c r="C6" s="30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20" customHeight="1" x14ac:dyDescent="0.2">
      <c r="A7" s="31" t="s">
        <v>27</v>
      </c>
      <c r="B7" s="53"/>
      <c r="C7" s="53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8"/>
    </row>
    <row r="8" spans="1:18" ht="70" customHeight="1" x14ac:dyDescent="0.2">
      <c r="A8" s="4" t="s">
        <v>28</v>
      </c>
      <c r="B8" s="5" t="s">
        <v>33</v>
      </c>
      <c r="C8" s="5" t="s">
        <v>33</v>
      </c>
      <c r="D8" s="5">
        <v>1176</v>
      </c>
      <c r="E8" s="5">
        <v>2376</v>
      </c>
      <c r="F8" s="5">
        <v>2193</v>
      </c>
      <c r="G8" s="5">
        <v>2874</v>
      </c>
      <c r="H8" s="5" t="s">
        <v>29</v>
      </c>
      <c r="I8" s="5">
        <v>2989</v>
      </c>
      <c r="J8" s="38">
        <v>3885</v>
      </c>
      <c r="K8" s="38" t="s">
        <v>30</v>
      </c>
      <c r="L8" s="38">
        <v>2621</v>
      </c>
      <c r="M8" s="38">
        <v>5242</v>
      </c>
      <c r="N8" s="38" t="s">
        <v>31</v>
      </c>
      <c r="O8" s="5">
        <v>2813</v>
      </c>
      <c r="P8" s="6" t="s">
        <v>32</v>
      </c>
      <c r="Q8" s="5" t="s">
        <v>34</v>
      </c>
      <c r="R8" s="5">
        <v>1118</v>
      </c>
    </row>
    <row r="9" spans="1:18" ht="43" customHeight="1" x14ac:dyDescent="0.2">
      <c r="A9" s="4" t="s">
        <v>35</v>
      </c>
      <c r="B9" s="5" t="s">
        <v>37</v>
      </c>
      <c r="C9" s="5" t="s">
        <v>37</v>
      </c>
      <c r="D9" s="5">
        <v>98</v>
      </c>
      <c r="E9" s="5">
        <v>198</v>
      </c>
      <c r="F9" s="5">
        <v>182</v>
      </c>
      <c r="G9" s="5">
        <v>239</v>
      </c>
      <c r="H9" s="5" t="s">
        <v>36</v>
      </c>
      <c r="I9" s="5">
        <v>249</v>
      </c>
      <c r="J9" s="5">
        <v>323</v>
      </c>
      <c r="K9" s="5" t="s">
        <v>36</v>
      </c>
      <c r="L9" s="5">
        <v>218</v>
      </c>
      <c r="M9" s="5">
        <v>436</v>
      </c>
      <c r="N9" s="5" t="s">
        <v>36</v>
      </c>
      <c r="O9" s="5">
        <v>234</v>
      </c>
      <c r="P9" s="6" t="s">
        <v>32</v>
      </c>
      <c r="Q9" s="5" t="s">
        <v>38</v>
      </c>
      <c r="R9" s="5" t="s">
        <v>39</v>
      </c>
    </row>
    <row r="10" spans="1:18" ht="30" customHeight="1" x14ac:dyDescent="0.2">
      <c r="A10" s="35" t="s">
        <v>40</v>
      </c>
      <c r="B10" s="35"/>
      <c r="C10" s="3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 ht="30" customHeight="1" x14ac:dyDescent="0.2">
      <c r="A11" s="4" t="s">
        <v>41</v>
      </c>
      <c r="B11" s="5" t="s">
        <v>45</v>
      </c>
      <c r="C11" s="5" t="s">
        <v>45</v>
      </c>
      <c r="D11" s="5" t="s">
        <v>42</v>
      </c>
      <c r="E11" s="5" t="s">
        <v>42</v>
      </c>
      <c r="F11" s="5" t="s">
        <v>42</v>
      </c>
      <c r="G11" s="5" t="s">
        <v>42</v>
      </c>
      <c r="H11" s="5" t="s">
        <v>42</v>
      </c>
      <c r="I11" s="5" t="s">
        <v>43</v>
      </c>
      <c r="J11" s="5" t="s">
        <v>43</v>
      </c>
      <c r="K11" s="5" t="s">
        <v>43</v>
      </c>
      <c r="L11" s="5" t="s">
        <v>42</v>
      </c>
      <c r="M11" s="5" t="s">
        <v>42</v>
      </c>
      <c r="N11" s="5" t="s">
        <v>42</v>
      </c>
      <c r="O11" s="5" t="s">
        <v>44</v>
      </c>
      <c r="P11" s="6" t="s">
        <v>32</v>
      </c>
      <c r="Q11" s="5" t="s">
        <v>46</v>
      </c>
      <c r="R11" s="5" t="s">
        <v>47</v>
      </c>
    </row>
    <row r="12" spans="1:18" ht="30" customHeight="1" x14ac:dyDescent="0.2">
      <c r="A12" s="4" t="s">
        <v>48</v>
      </c>
      <c r="B12" s="5" t="s">
        <v>54</v>
      </c>
      <c r="C12" s="5" t="s">
        <v>54</v>
      </c>
      <c r="D12" s="5" t="s">
        <v>49</v>
      </c>
      <c r="E12" s="5" t="s">
        <v>49</v>
      </c>
      <c r="F12" s="5" t="s">
        <v>50</v>
      </c>
      <c r="G12" s="5" t="s">
        <v>50</v>
      </c>
      <c r="H12" s="5" t="s">
        <v>50</v>
      </c>
      <c r="I12" s="5" t="s">
        <v>50</v>
      </c>
      <c r="J12" s="5" t="s">
        <v>50</v>
      </c>
      <c r="K12" s="5" t="s">
        <v>50</v>
      </c>
      <c r="L12" s="5" t="s">
        <v>51</v>
      </c>
      <c r="M12" s="5" t="s">
        <v>52</v>
      </c>
      <c r="N12" s="5" t="s">
        <v>52</v>
      </c>
      <c r="O12" s="5" t="s">
        <v>53</v>
      </c>
      <c r="P12" s="6" t="s">
        <v>32</v>
      </c>
      <c r="Q12" s="5" t="s">
        <v>55</v>
      </c>
      <c r="R12" s="5" t="s">
        <v>56</v>
      </c>
    </row>
    <row r="13" spans="1:18" ht="28" customHeight="1" x14ac:dyDescent="0.2">
      <c r="A13" s="30" t="s">
        <v>57</v>
      </c>
      <c r="B13" s="30"/>
      <c r="C13" s="30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20" customHeight="1" x14ac:dyDescent="0.2">
      <c r="A14" s="31" t="s">
        <v>58</v>
      </c>
      <c r="B14" s="53"/>
      <c r="C14" s="53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8"/>
    </row>
    <row r="15" spans="1:18" ht="30" customHeight="1" x14ac:dyDescent="0.2">
      <c r="A15" s="4" t="s">
        <v>59</v>
      </c>
      <c r="B15" s="5" t="s">
        <v>67</v>
      </c>
      <c r="C15" s="5" t="s">
        <v>67</v>
      </c>
      <c r="D15" s="5" t="s">
        <v>60</v>
      </c>
      <c r="E15" s="5" t="s">
        <v>60</v>
      </c>
      <c r="F15" s="5" t="s">
        <v>61</v>
      </c>
      <c r="G15" s="5" t="s">
        <v>61</v>
      </c>
      <c r="H15" s="5" t="s">
        <v>61</v>
      </c>
      <c r="I15" s="5" t="s">
        <v>62</v>
      </c>
      <c r="J15" s="5" t="s">
        <v>63</v>
      </c>
      <c r="K15" s="5" t="s">
        <v>63</v>
      </c>
      <c r="L15" s="5" t="s">
        <v>64</v>
      </c>
      <c r="M15" s="5" t="s">
        <v>65</v>
      </c>
      <c r="N15" s="5" t="s">
        <v>65</v>
      </c>
      <c r="O15" s="5" t="s">
        <v>66</v>
      </c>
      <c r="P15" s="6" t="s">
        <v>32</v>
      </c>
      <c r="Q15" s="5" t="s">
        <v>68</v>
      </c>
      <c r="R15" s="5" t="s">
        <v>69</v>
      </c>
    </row>
    <row r="16" spans="1:18" ht="30" customHeight="1" x14ac:dyDescent="0.2">
      <c r="A16" s="4" t="s">
        <v>70</v>
      </c>
      <c r="B16" s="5" t="s">
        <v>77</v>
      </c>
      <c r="C16" s="5" t="s">
        <v>77</v>
      </c>
      <c r="D16" s="5" t="s">
        <v>71</v>
      </c>
      <c r="E16" s="5" t="s">
        <v>71</v>
      </c>
      <c r="F16" s="5" t="s">
        <v>72</v>
      </c>
      <c r="G16" s="5" t="s">
        <v>72</v>
      </c>
      <c r="H16" s="5" t="s">
        <v>72</v>
      </c>
      <c r="I16" s="5" t="s">
        <v>73</v>
      </c>
      <c r="J16" s="5" t="s">
        <v>73</v>
      </c>
      <c r="K16" s="5" t="s">
        <v>73</v>
      </c>
      <c r="L16" s="5" t="s">
        <v>74</v>
      </c>
      <c r="M16" s="5" t="s">
        <v>75</v>
      </c>
      <c r="N16" s="5" t="s">
        <v>75</v>
      </c>
      <c r="O16" s="5" t="s">
        <v>76</v>
      </c>
      <c r="P16" s="6" t="s">
        <v>32</v>
      </c>
      <c r="Q16" s="5" t="s">
        <v>78</v>
      </c>
      <c r="R16" s="5" t="s">
        <v>79</v>
      </c>
    </row>
    <row r="17" spans="1:18" ht="30" customHeight="1" x14ac:dyDescent="0.2">
      <c r="A17" s="4" t="s">
        <v>80</v>
      </c>
      <c r="B17" s="5" t="s">
        <v>86</v>
      </c>
      <c r="C17" s="5" t="s">
        <v>86</v>
      </c>
      <c r="D17" s="5" t="s">
        <v>71</v>
      </c>
      <c r="E17" s="5" t="s">
        <v>71</v>
      </c>
      <c r="F17" s="5" t="s">
        <v>81</v>
      </c>
      <c r="G17" s="5" t="s">
        <v>81</v>
      </c>
      <c r="H17" s="5" t="s">
        <v>81</v>
      </c>
      <c r="I17" s="5" t="s">
        <v>82</v>
      </c>
      <c r="J17" s="5" t="s">
        <v>73</v>
      </c>
      <c r="K17" s="5" t="s">
        <v>73</v>
      </c>
      <c r="L17" s="5" t="s">
        <v>83</v>
      </c>
      <c r="M17" s="5" t="s">
        <v>84</v>
      </c>
      <c r="N17" s="5" t="s">
        <v>84</v>
      </c>
      <c r="O17" s="5" t="s">
        <v>85</v>
      </c>
      <c r="P17" s="6" t="s">
        <v>32</v>
      </c>
      <c r="Q17" s="5" t="s">
        <v>87</v>
      </c>
      <c r="R17" s="5" t="s">
        <v>88</v>
      </c>
    </row>
    <row r="18" spans="1:18" ht="30" customHeight="1" x14ac:dyDescent="0.2">
      <c r="A18" s="4" t="s">
        <v>89</v>
      </c>
      <c r="B18" s="5" t="s">
        <v>97</v>
      </c>
      <c r="C18" s="5" t="s">
        <v>97</v>
      </c>
      <c r="D18" s="5" t="s">
        <v>90</v>
      </c>
      <c r="E18" s="5" t="s">
        <v>90</v>
      </c>
      <c r="F18" s="5" t="s">
        <v>91</v>
      </c>
      <c r="G18" s="5" t="s">
        <v>91</v>
      </c>
      <c r="H18" s="5" t="s">
        <v>91</v>
      </c>
      <c r="I18" s="5" t="s">
        <v>92</v>
      </c>
      <c r="J18" s="5" t="s">
        <v>93</v>
      </c>
      <c r="K18" s="5" t="s">
        <v>93</v>
      </c>
      <c r="L18" s="5" t="s">
        <v>94</v>
      </c>
      <c r="M18" s="5" t="s">
        <v>95</v>
      </c>
      <c r="N18" s="5" t="s">
        <v>95</v>
      </c>
      <c r="O18" s="5" t="s">
        <v>96</v>
      </c>
      <c r="P18" s="6" t="s">
        <v>32</v>
      </c>
      <c r="Q18" s="5" t="s">
        <v>32</v>
      </c>
      <c r="R18" s="5" t="s">
        <v>32</v>
      </c>
    </row>
    <row r="19" spans="1:18" ht="30" customHeight="1" x14ac:dyDescent="0.2">
      <c r="A19" s="4" t="s">
        <v>98</v>
      </c>
      <c r="B19" s="5" t="s">
        <v>102</v>
      </c>
      <c r="C19" s="5" t="s">
        <v>102</v>
      </c>
      <c r="D19" s="5" t="s">
        <v>99</v>
      </c>
      <c r="E19" s="5" t="s">
        <v>99</v>
      </c>
      <c r="F19" s="5" t="s">
        <v>32</v>
      </c>
      <c r="G19" s="5" t="s">
        <v>32</v>
      </c>
      <c r="H19" s="5" t="s">
        <v>32</v>
      </c>
      <c r="I19" s="5" t="s">
        <v>32</v>
      </c>
      <c r="J19" s="5" t="s">
        <v>32</v>
      </c>
      <c r="K19" s="5" t="s">
        <v>32</v>
      </c>
      <c r="L19" s="5" t="s">
        <v>100</v>
      </c>
      <c r="M19" s="5" t="s">
        <v>101</v>
      </c>
      <c r="N19" s="5" t="s">
        <v>101</v>
      </c>
      <c r="O19" s="5" t="s">
        <v>32</v>
      </c>
      <c r="P19" s="6" t="s">
        <v>32</v>
      </c>
      <c r="Q19" s="5" t="s">
        <v>103</v>
      </c>
      <c r="R19" s="5" t="s">
        <v>103</v>
      </c>
    </row>
    <row r="20" spans="1:18" ht="30" customHeight="1" x14ac:dyDescent="0.2">
      <c r="A20" s="4" t="s">
        <v>104</v>
      </c>
      <c r="B20" s="5" t="s">
        <v>110</v>
      </c>
      <c r="C20" s="5" t="s">
        <v>110</v>
      </c>
      <c r="D20" s="5" t="s">
        <v>71</v>
      </c>
      <c r="E20" s="5" t="s">
        <v>71</v>
      </c>
      <c r="F20" s="5" t="s">
        <v>105</v>
      </c>
      <c r="G20" s="5" t="s">
        <v>105</v>
      </c>
      <c r="H20" s="5" t="s">
        <v>105</v>
      </c>
      <c r="I20" s="5" t="s">
        <v>106</v>
      </c>
      <c r="J20" s="5" t="s">
        <v>106</v>
      </c>
      <c r="K20" s="5" t="s">
        <v>106</v>
      </c>
      <c r="L20" s="5" t="s">
        <v>107</v>
      </c>
      <c r="M20" s="5" t="s">
        <v>108</v>
      </c>
      <c r="N20" s="5" t="s">
        <v>108</v>
      </c>
      <c r="O20" s="5" t="s">
        <v>109</v>
      </c>
      <c r="P20" s="6" t="s">
        <v>32</v>
      </c>
      <c r="Q20" s="5" t="s">
        <v>103</v>
      </c>
      <c r="R20" s="5" t="s">
        <v>103</v>
      </c>
    </row>
    <row r="21" spans="1:18" ht="30" customHeight="1" x14ac:dyDescent="0.2">
      <c r="A21" s="4" t="s">
        <v>111</v>
      </c>
      <c r="B21" s="5" t="s">
        <v>32</v>
      </c>
      <c r="C21" s="5" t="s">
        <v>32</v>
      </c>
      <c r="D21" s="5" t="s">
        <v>32</v>
      </c>
      <c r="E21" s="5" t="s">
        <v>32</v>
      </c>
      <c r="F21" s="5" t="s">
        <v>32</v>
      </c>
      <c r="G21" s="5" t="s">
        <v>32</v>
      </c>
      <c r="H21" s="5" t="s">
        <v>32</v>
      </c>
      <c r="I21" s="5" t="s">
        <v>32</v>
      </c>
      <c r="J21" s="5" t="s">
        <v>32</v>
      </c>
      <c r="K21" s="5" t="s">
        <v>32</v>
      </c>
      <c r="L21" s="5" t="s">
        <v>112</v>
      </c>
      <c r="M21" s="5" t="s">
        <v>113</v>
      </c>
      <c r="N21" s="5" t="s">
        <v>113</v>
      </c>
      <c r="O21" s="5" t="s">
        <v>32</v>
      </c>
      <c r="P21" s="6" t="s">
        <v>32</v>
      </c>
      <c r="Q21" s="5" t="s">
        <v>32</v>
      </c>
      <c r="R21" s="5" t="s">
        <v>32</v>
      </c>
    </row>
    <row r="22" spans="1:18" ht="20" customHeight="1" x14ac:dyDescent="0.2">
      <c r="A22" s="31" t="s">
        <v>114</v>
      </c>
      <c r="B22" s="53"/>
      <c r="C22" s="53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</row>
    <row r="23" spans="1:18" ht="30" customHeight="1" x14ac:dyDescent="0.2">
      <c r="A23" s="4" t="s">
        <v>115</v>
      </c>
      <c r="B23" s="5" t="s">
        <v>123</v>
      </c>
      <c r="C23" s="5" t="s">
        <v>123</v>
      </c>
      <c r="D23" s="5" t="s">
        <v>116</v>
      </c>
      <c r="E23" s="5" t="s">
        <v>117</v>
      </c>
      <c r="F23" s="5" t="s">
        <v>118</v>
      </c>
      <c r="G23" s="5" t="s">
        <v>118</v>
      </c>
      <c r="H23" s="5" t="s">
        <v>118</v>
      </c>
      <c r="I23" s="5" t="s">
        <v>119</v>
      </c>
      <c r="J23" s="5" t="s">
        <v>119</v>
      </c>
      <c r="K23" s="5" t="s">
        <v>119</v>
      </c>
      <c r="L23" s="5" t="s">
        <v>120</v>
      </c>
      <c r="M23" s="5" t="s">
        <v>121</v>
      </c>
      <c r="N23" s="5" t="s">
        <v>121</v>
      </c>
      <c r="O23" s="5" t="s">
        <v>122</v>
      </c>
      <c r="P23" s="6" t="s">
        <v>32</v>
      </c>
      <c r="Q23" s="5" t="s">
        <v>124</v>
      </c>
      <c r="R23" s="5" t="s">
        <v>125</v>
      </c>
    </row>
    <row r="24" spans="1:18" ht="30" customHeight="1" x14ac:dyDescent="0.2">
      <c r="A24" s="4" t="s">
        <v>126</v>
      </c>
      <c r="B24" s="5" t="s">
        <v>135</v>
      </c>
      <c r="C24" s="5" t="s">
        <v>135</v>
      </c>
      <c r="D24" s="5" t="s">
        <v>127</v>
      </c>
      <c r="E24" s="5" t="s">
        <v>128</v>
      </c>
      <c r="F24" s="5" t="s">
        <v>129</v>
      </c>
      <c r="G24" s="5" t="s">
        <v>129</v>
      </c>
      <c r="H24" s="5" t="s">
        <v>129</v>
      </c>
      <c r="I24" s="5" t="s">
        <v>130</v>
      </c>
      <c r="J24" s="5" t="s">
        <v>131</v>
      </c>
      <c r="K24" s="5" t="s">
        <v>131</v>
      </c>
      <c r="L24" s="5" t="s">
        <v>132</v>
      </c>
      <c r="M24" s="5" t="s">
        <v>133</v>
      </c>
      <c r="N24" s="5" t="s">
        <v>133</v>
      </c>
      <c r="O24" s="5" t="s">
        <v>134</v>
      </c>
      <c r="P24" s="6" t="s">
        <v>32</v>
      </c>
      <c r="Q24" s="5" t="s">
        <v>136</v>
      </c>
      <c r="R24" s="5" t="s">
        <v>125</v>
      </c>
    </row>
    <row r="25" spans="1:18" ht="30" customHeight="1" x14ac:dyDescent="0.2">
      <c r="A25" s="4" t="s">
        <v>137</v>
      </c>
      <c r="B25" s="5" t="s">
        <v>144</v>
      </c>
      <c r="C25" s="5" t="s">
        <v>144</v>
      </c>
      <c r="D25" s="5" t="s">
        <v>138</v>
      </c>
      <c r="E25" s="5" t="s">
        <v>138</v>
      </c>
      <c r="F25" s="5" t="s">
        <v>139</v>
      </c>
      <c r="G25" s="5" t="s">
        <v>139</v>
      </c>
      <c r="H25" s="5" t="s">
        <v>139</v>
      </c>
      <c r="I25" s="5" t="s">
        <v>140</v>
      </c>
      <c r="J25" s="5" t="s">
        <v>140</v>
      </c>
      <c r="K25" s="5" t="s">
        <v>140</v>
      </c>
      <c r="L25" s="5" t="s">
        <v>141</v>
      </c>
      <c r="M25" s="5" t="s">
        <v>142</v>
      </c>
      <c r="N25" s="5" t="s">
        <v>142</v>
      </c>
      <c r="O25" s="5" t="s">
        <v>143</v>
      </c>
      <c r="P25" s="6" t="s">
        <v>32</v>
      </c>
      <c r="Q25" s="5" t="s">
        <v>145</v>
      </c>
      <c r="R25" s="5" t="s">
        <v>125</v>
      </c>
    </row>
    <row r="26" spans="1:18" ht="30" customHeight="1" x14ac:dyDescent="0.2">
      <c r="A26" s="4" t="s">
        <v>146</v>
      </c>
      <c r="B26" s="5" t="s">
        <v>153</v>
      </c>
      <c r="C26" s="5" t="s">
        <v>153</v>
      </c>
      <c r="D26" s="5" t="s">
        <v>32</v>
      </c>
      <c r="E26" s="5" t="s">
        <v>32</v>
      </c>
      <c r="F26" s="5" t="s">
        <v>147</v>
      </c>
      <c r="G26" s="5" t="s">
        <v>147</v>
      </c>
      <c r="H26" s="5" t="s">
        <v>147</v>
      </c>
      <c r="I26" s="5" t="s">
        <v>148</v>
      </c>
      <c r="J26" s="5" t="s">
        <v>149</v>
      </c>
      <c r="K26" s="5" t="s">
        <v>149</v>
      </c>
      <c r="L26" s="5" t="s">
        <v>150</v>
      </c>
      <c r="M26" s="5" t="s">
        <v>151</v>
      </c>
      <c r="N26" s="5" t="s">
        <v>151</v>
      </c>
      <c r="O26" s="5" t="s">
        <v>152</v>
      </c>
      <c r="P26" s="6" t="s">
        <v>32</v>
      </c>
      <c r="Q26" s="5" t="s">
        <v>154</v>
      </c>
      <c r="R26" s="5" t="s">
        <v>32</v>
      </c>
    </row>
    <row r="27" spans="1:18" ht="30" customHeight="1" x14ac:dyDescent="0.2">
      <c r="A27" s="4" t="s">
        <v>155</v>
      </c>
      <c r="B27" s="5" t="s">
        <v>158</v>
      </c>
      <c r="C27" s="5" t="s">
        <v>158</v>
      </c>
      <c r="D27" s="5" t="s">
        <v>32</v>
      </c>
      <c r="E27" s="5" t="s">
        <v>32</v>
      </c>
      <c r="F27" s="5" t="s">
        <v>32</v>
      </c>
      <c r="G27" s="5" t="s">
        <v>32</v>
      </c>
      <c r="H27" s="5" t="s">
        <v>32</v>
      </c>
      <c r="I27" s="5" t="s">
        <v>32</v>
      </c>
      <c r="J27" s="5" t="s">
        <v>32</v>
      </c>
      <c r="K27" s="5" t="s">
        <v>32</v>
      </c>
      <c r="L27" s="5" t="s">
        <v>156</v>
      </c>
      <c r="M27" s="5" t="s">
        <v>157</v>
      </c>
      <c r="N27" s="5" t="s">
        <v>157</v>
      </c>
      <c r="O27" s="5" t="s">
        <v>32</v>
      </c>
      <c r="P27" s="6" t="s">
        <v>32</v>
      </c>
      <c r="Q27" s="5" t="s">
        <v>32</v>
      </c>
      <c r="R27" s="5" t="s">
        <v>32</v>
      </c>
    </row>
    <row r="28" spans="1:18" ht="30" customHeight="1" x14ac:dyDescent="0.2">
      <c r="A28" s="4" t="s">
        <v>159</v>
      </c>
      <c r="B28" s="5" t="s">
        <v>160</v>
      </c>
      <c r="C28" s="5" t="s">
        <v>160</v>
      </c>
      <c r="D28" s="5" t="s">
        <v>32</v>
      </c>
      <c r="E28" s="5" t="s">
        <v>32</v>
      </c>
      <c r="F28" s="5" t="s">
        <v>147</v>
      </c>
      <c r="G28" s="5" t="s">
        <v>147</v>
      </c>
      <c r="H28" s="5" t="s">
        <v>147</v>
      </c>
      <c r="I28" s="5" t="s">
        <v>148</v>
      </c>
      <c r="J28" s="5" t="s">
        <v>149</v>
      </c>
      <c r="K28" s="5" t="s">
        <v>149</v>
      </c>
      <c r="L28" s="5" t="s">
        <v>151</v>
      </c>
      <c r="M28" s="5" t="s">
        <v>151</v>
      </c>
      <c r="N28" s="5" t="s">
        <v>151</v>
      </c>
      <c r="O28" s="5" t="s">
        <v>32</v>
      </c>
      <c r="P28" s="6" t="s">
        <v>32</v>
      </c>
      <c r="Q28" s="6" t="s">
        <v>32</v>
      </c>
      <c r="R28" s="6" t="s">
        <v>32</v>
      </c>
    </row>
    <row r="29" spans="1:18" ht="30" customHeight="1" x14ac:dyDescent="0.2">
      <c r="A29" s="4" t="s">
        <v>161</v>
      </c>
      <c r="B29" s="5" t="s">
        <v>167</v>
      </c>
      <c r="C29" s="5" t="s">
        <v>167</v>
      </c>
      <c r="D29" s="5" t="s">
        <v>162</v>
      </c>
      <c r="E29" s="5" t="s">
        <v>162</v>
      </c>
      <c r="F29" s="5" t="s">
        <v>163</v>
      </c>
      <c r="G29" s="5" t="s">
        <v>163</v>
      </c>
      <c r="H29" s="5" t="s">
        <v>163</v>
      </c>
      <c r="I29" s="5" t="s">
        <v>164</v>
      </c>
      <c r="J29" s="5" t="s">
        <v>164</v>
      </c>
      <c r="K29" s="5" t="s">
        <v>164</v>
      </c>
      <c r="L29" s="5" t="s">
        <v>165</v>
      </c>
      <c r="M29" s="5" t="s">
        <v>165</v>
      </c>
      <c r="N29" s="5" t="s">
        <v>165</v>
      </c>
      <c r="O29" s="5" t="s">
        <v>166</v>
      </c>
      <c r="P29" s="6" t="s">
        <v>32</v>
      </c>
      <c r="Q29" s="5" t="s">
        <v>168</v>
      </c>
      <c r="R29" s="5" t="s">
        <v>168</v>
      </c>
    </row>
    <row r="30" spans="1:18" ht="30" customHeight="1" x14ac:dyDescent="0.2">
      <c r="A30" s="4" t="s">
        <v>169</v>
      </c>
      <c r="B30" s="5" t="s">
        <v>177</v>
      </c>
      <c r="C30" s="5" t="s">
        <v>177</v>
      </c>
      <c r="D30" s="5" t="s">
        <v>32</v>
      </c>
      <c r="E30" s="5" t="s">
        <v>32</v>
      </c>
      <c r="F30" s="5" t="s">
        <v>170</v>
      </c>
      <c r="G30" s="5" t="s">
        <v>171</v>
      </c>
      <c r="H30" s="5" t="s">
        <v>171</v>
      </c>
      <c r="I30" s="5" t="s">
        <v>172</v>
      </c>
      <c r="J30" s="5" t="s">
        <v>173</v>
      </c>
      <c r="K30" s="5" t="s">
        <v>173</v>
      </c>
      <c r="L30" s="5" t="s">
        <v>174</v>
      </c>
      <c r="M30" s="5" t="s">
        <v>175</v>
      </c>
      <c r="N30" s="5" t="s">
        <v>175</v>
      </c>
      <c r="O30" s="5" t="s">
        <v>176</v>
      </c>
      <c r="P30" s="6" t="s">
        <v>32</v>
      </c>
      <c r="Q30" s="5" t="s">
        <v>178</v>
      </c>
      <c r="R30" s="5" t="s">
        <v>32</v>
      </c>
    </row>
    <row r="31" spans="1:18" ht="30" customHeight="1" x14ac:dyDescent="0.2">
      <c r="A31" s="4" t="s">
        <v>179</v>
      </c>
      <c r="B31" s="5" t="s">
        <v>183</v>
      </c>
      <c r="C31" s="5" t="s">
        <v>183</v>
      </c>
      <c r="D31" s="5" t="s">
        <v>32</v>
      </c>
      <c r="E31" s="5" t="s">
        <v>32</v>
      </c>
      <c r="F31" s="5" t="s">
        <v>180</v>
      </c>
      <c r="G31" s="5" t="s">
        <v>180</v>
      </c>
      <c r="H31" s="5" t="s">
        <v>180</v>
      </c>
      <c r="I31" s="5" t="s">
        <v>32</v>
      </c>
      <c r="J31" s="5" t="s">
        <v>32</v>
      </c>
      <c r="K31" s="5" t="s">
        <v>32</v>
      </c>
      <c r="L31" s="5" t="s">
        <v>181</v>
      </c>
      <c r="M31" s="5" t="s">
        <v>182</v>
      </c>
      <c r="N31" s="5" t="s">
        <v>182</v>
      </c>
      <c r="O31" s="5" t="s">
        <v>32</v>
      </c>
      <c r="P31" s="6" t="s">
        <v>32</v>
      </c>
      <c r="Q31" s="5" t="s">
        <v>184</v>
      </c>
      <c r="R31" s="5" t="s">
        <v>32</v>
      </c>
    </row>
    <row r="32" spans="1:18" ht="30" customHeight="1" x14ac:dyDescent="0.2">
      <c r="A32" s="4" t="s">
        <v>185</v>
      </c>
      <c r="B32" s="5" t="s">
        <v>188</v>
      </c>
      <c r="C32" s="5" t="s">
        <v>188</v>
      </c>
      <c r="D32" s="5" t="s">
        <v>32</v>
      </c>
      <c r="E32" s="5" t="s">
        <v>32</v>
      </c>
      <c r="F32" s="5" t="s">
        <v>32</v>
      </c>
      <c r="G32" s="5" t="s">
        <v>32</v>
      </c>
      <c r="H32" s="5" t="s">
        <v>32</v>
      </c>
      <c r="I32" s="5" t="s">
        <v>32</v>
      </c>
      <c r="J32" s="5" t="s">
        <v>32</v>
      </c>
      <c r="K32" s="5" t="s">
        <v>32</v>
      </c>
      <c r="L32" s="5" t="s">
        <v>186</v>
      </c>
      <c r="M32" s="5" t="s">
        <v>186</v>
      </c>
      <c r="N32" s="5" t="s">
        <v>186</v>
      </c>
      <c r="O32" s="5" t="s">
        <v>187</v>
      </c>
      <c r="P32" s="6" t="s">
        <v>32</v>
      </c>
      <c r="Q32" s="5" t="s">
        <v>32</v>
      </c>
      <c r="R32" s="5" t="s">
        <v>32</v>
      </c>
    </row>
    <row r="33" spans="1:18" ht="20" customHeight="1" x14ac:dyDescent="0.2">
      <c r="A33" s="31" t="s">
        <v>189</v>
      </c>
      <c r="B33" s="53"/>
      <c r="C33" s="53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8"/>
    </row>
    <row r="34" spans="1:18" ht="30" customHeight="1" x14ac:dyDescent="0.2">
      <c r="A34" s="4" t="s">
        <v>190</v>
      </c>
      <c r="B34" s="5" t="s">
        <v>32</v>
      </c>
      <c r="C34" s="5" t="s">
        <v>32</v>
      </c>
      <c r="D34" s="5" t="s">
        <v>32</v>
      </c>
      <c r="E34" s="5" t="s">
        <v>32</v>
      </c>
      <c r="F34" s="5" t="s">
        <v>32</v>
      </c>
      <c r="G34" s="5" t="s">
        <v>32</v>
      </c>
      <c r="H34" s="5" t="s">
        <v>32</v>
      </c>
      <c r="I34" s="5" t="s">
        <v>32</v>
      </c>
      <c r="J34" s="5" t="s">
        <v>32</v>
      </c>
      <c r="K34" s="5" t="s">
        <v>32</v>
      </c>
      <c r="L34" s="5" t="s">
        <v>191</v>
      </c>
      <c r="M34" s="5" t="s">
        <v>192</v>
      </c>
      <c r="N34" s="5" t="s">
        <v>192</v>
      </c>
      <c r="O34" s="5" t="s">
        <v>32</v>
      </c>
      <c r="P34" s="6" t="s">
        <v>32</v>
      </c>
      <c r="Q34" s="5" t="s">
        <v>32</v>
      </c>
      <c r="R34" s="5" t="s">
        <v>32</v>
      </c>
    </row>
    <row r="35" spans="1:18" ht="30" customHeight="1" x14ac:dyDescent="0.2">
      <c r="A35" s="4" t="s">
        <v>193</v>
      </c>
      <c r="B35" s="5" t="s">
        <v>198</v>
      </c>
      <c r="C35" s="5" t="s">
        <v>198</v>
      </c>
      <c r="D35" s="5" t="s">
        <v>32</v>
      </c>
      <c r="E35" s="5" t="s">
        <v>32</v>
      </c>
      <c r="F35" s="5" t="s">
        <v>32</v>
      </c>
      <c r="G35" s="5" t="s">
        <v>32</v>
      </c>
      <c r="H35" s="5" t="s">
        <v>32</v>
      </c>
      <c r="I35" s="5" t="s">
        <v>194</v>
      </c>
      <c r="J35" s="5" t="s">
        <v>93</v>
      </c>
      <c r="K35" s="5" t="s">
        <v>93</v>
      </c>
      <c r="L35" s="5" t="s">
        <v>195</v>
      </c>
      <c r="M35" s="5" t="s">
        <v>196</v>
      </c>
      <c r="N35" s="5" t="s">
        <v>196</v>
      </c>
      <c r="O35" s="5" t="s">
        <v>197</v>
      </c>
      <c r="P35" s="6" t="s">
        <v>32</v>
      </c>
      <c r="Q35" s="5" t="s">
        <v>199</v>
      </c>
      <c r="R35" s="5" t="s">
        <v>200</v>
      </c>
    </row>
    <row r="36" spans="1:18" ht="30" customHeight="1" x14ac:dyDescent="0.2">
      <c r="A36" s="4" t="s">
        <v>201</v>
      </c>
      <c r="B36" s="5" t="s">
        <v>204</v>
      </c>
      <c r="C36" s="5" t="s">
        <v>204</v>
      </c>
      <c r="D36" s="5" t="s">
        <v>32</v>
      </c>
      <c r="E36" s="5" t="s">
        <v>32</v>
      </c>
      <c r="F36" s="5" t="s">
        <v>32</v>
      </c>
      <c r="G36" s="5" t="s">
        <v>32</v>
      </c>
      <c r="H36" s="5" t="s">
        <v>32</v>
      </c>
      <c r="I36" s="5" t="s">
        <v>32</v>
      </c>
      <c r="J36" s="5" t="s">
        <v>32</v>
      </c>
      <c r="K36" s="5" t="s">
        <v>32</v>
      </c>
      <c r="L36" s="5" t="s">
        <v>202</v>
      </c>
      <c r="M36" s="5" t="s">
        <v>203</v>
      </c>
      <c r="N36" s="5" t="s">
        <v>203</v>
      </c>
      <c r="O36" s="5" t="s">
        <v>32</v>
      </c>
      <c r="P36" s="6" t="s">
        <v>32</v>
      </c>
      <c r="Q36" s="5" t="s">
        <v>32</v>
      </c>
      <c r="R36" s="5" t="s">
        <v>32</v>
      </c>
    </row>
    <row r="37" spans="1:18" ht="30" customHeight="1" x14ac:dyDescent="0.2">
      <c r="A37" s="4" t="s">
        <v>205</v>
      </c>
      <c r="B37" s="5" t="s">
        <v>207</v>
      </c>
      <c r="C37" s="5" t="s">
        <v>207</v>
      </c>
      <c r="D37" s="5" t="s">
        <v>206</v>
      </c>
      <c r="E37" s="5" t="s">
        <v>206</v>
      </c>
      <c r="F37" s="5" t="s">
        <v>32</v>
      </c>
      <c r="G37" s="5" t="s">
        <v>32</v>
      </c>
      <c r="H37" s="5" t="s">
        <v>32</v>
      </c>
      <c r="I37" s="5" t="s">
        <v>32</v>
      </c>
      <c r="J37" s="5" t="s">
        <v>32</v>
      </c>
      <c r="K37" s="5" t="s">
        <v>32</v>
      </c>
      <c r="L37" s="5" t="s">
        <v>100</v>
      </c>
      <c r="M37" s="5" t="s">
        <v>101</v>
      </c>
      <c r="N37" s="5" t="s">
        <v>101</v>
      </c>
      <c r="O37" s="5" t="s">
        <v>32</v>
      </c>
      <c r="P37" s="6" t="s">
        <v>32</v>
      </c>
      <c r="Q37" s="5" t="s">
        <v>103</v>
      </c>
      <c r="R37" s="5" t="s">
        <v>103</v>
      </c>
    </row>
    <row r="38" spans="1:18" ht="30" customHeight="1" x14ac:dyDescent="0.2">
      <c r="A38" s="4" t="s">
        <v>208</v>
      </c>
      <c r="B38" s="5" t="s">
        <v>211</v>
      </c>
      <c r="C38" s="5" t="s">
        <v>211</v>
      </c>
      <c r="D38" s="5" t="s">
        <v>206</v>
      </c>
      <c r="E38" s="5" t="s">
        <v>206</v>
      </c>
      <c r="F38" s="5" t="s">
        <v>32</v>
      </c>
      <c r="G38" s="5" t="s">
        <v>32</v>
      </c>
      <c r="H38" s="5" t="s">
        <v>32</v>
      </c>
      <c r="I38" s="5" t="s">
        <v>32</v>
      </c>
      <c r="J38" s="5" t="s">
        <v>32</v>
      </c>
      <c r="K38" s="5" t="s">
        <v>32</v>
      </c>
      <c r="L38" s="5" t="s">
        <v>209</v>
      </c>
      <c r="M38" s="5" t="s">
        <v>209</v>
      </c>
      <c r="N38" s="5" t="s">
        <v>209</v>
      </c>
      <c r="O38" s="5" t="s">
        <v>210</v>
      </c>
      <c r="P38" s="6" t="s">
        <v>32</v>
      </c>
      <c r="Q38" s="5" t="s">
        <v>103</v>
      </c>
      <c r="R38" s="5" t="s">
        <v>103</v>
      </c>
    </row>
    <row r="39" spans="1:18" ht="30" customHeight="1" x14ac:dyDescent="0.2">
      <c r="A39" s="4" t="s">
        <v>212</v>
      </c>
      <c r="B39" s="5" t="s">
        <v>217</v>
      </c>
      <c r="C39" s="5" t="s">
        <v>217</v>
      </c>
      <c r="D39" s="5" t="s">
        <v>213</v>
      </c>
      <c r="E39" s="5" t="s">
        <v>214</v>
      </c>
      <c r="F39" s="5" t="s">
        <v>215</v>
      </c>
      <c r="G39" s="5" t="s">
        <v>215</v>
      </c>
      <c r="H39" s="5" t="s">
        <v>215</v>
      </c>
      <c r="I39" s="5" t="s">
        <v>32</v>
      </c>
      <c r="J39" s="5" t="s">
        <v>32</v>
      </c>
      <c r="K39" s="5" t="s">
        <v>32</v>
      </c>
      <c r="L39" s="5" t="s">
        <v>216</v>
      </c>
      <c r="M39" s="5" t="s">
        <v>216</v>
      </c>
      <c r="N39" s="5" t="s">
        <v>216</v>
      </c>
      <c r="O39" s="5" t="s">
        <v>32</v>
      </c>
      <c r="P39" s="6" t="s">
        <v>32</v>
      </c>
      <c r="Q39" s="5" t="s">
        <v>218</v>
      </c>
      <c r="R39" s="5" t="s">
        <v>219</v>
      </c>
    </row>
    <row r="40" spans="1:18" ht="30" customHeight="1" x14ac:dyDescent="0.2">
      <c r="A40" s="4"/>
      <c r="B40" s="5"/>
      <c r="C40" s="5"/>
      <c r="D40" s="5"/>
      <c r="E40" s="5"/>
      <c r="F40" s="5"/>
      <c r="G40" s="5"/>
      <c r="H40" s="5"/>
      <c r="I40" s="5" t="s">
        <v>32</v>
      </c>
      <c r="J40" s="5" t="s">
        <v>32</v>
      </c>
      <c r="K40" s="5" t="s">
        <v>32</v>
      </c>
      <c r="L40" s="5"/>
      <c r="M40" s="5"/>
      <c r="N40" s="5"/>
      <c r="O40" s="5" t="s">
        <v>220</v>
      </c>
      <c r="P40" s="5"/>
      <c r="Q40" s="5"/>
      <c r="R40" s="5"/>
    </row>
    <row r="42" spans="1:18" x14ac:dyDescent="0.2">
      <c r="A42" s="34" t="s">
        <v>221</v>
      </c>
      <c r="B42" s="34"/>
      <c r="C42" s="3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</row>
    <row r="43" spans="1:18" ht="30" customHeight="1" x14ac:dyDescent="0.2">
      <c r="A43" s="23" t="s">
        <v>222</v>
      </c>
      <c r="B43" s="2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 ht="30" customHeight="1" x14ac:dyDescent="0.2">
      <c r="A44" s="23" t="s">
        <v>223</v>
      </c>
      <c r="B44" s="23"/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</row>
    <row r="45" spans="1:18" ht="30" customHeight="1" x14ac:dyDescent="0.2">
      <c r="A45" s="23" t="s">
        <v>224</v>
      </c>
      <c r="B45" s="2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</row>
    <row r="46" spans="1:18" ht="30" customHeight="1" x14ac:dyDescent="0.2">
      <c r="A46" s="23" t="s">
        <v>225</v>
      </c>
      <c r="B46" s="2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</row>
  </sheetData>
  <mergeCells count="28">
    <mergeCell ref="A46:R46"/>
    <mergeCell ref="A4:A5"/>
    <mergeCell ref="A2:R2"/>
    <mergeCell ref="A42:R42"/>
    <mergeCell ref="O3:P3"/>
    <mergeCell ref="A33:R33"/>
    <mergeCell ref="A14:R14"/>
    <mergeCell ref="A22:R22"/>
    <mergeCell ref="D4:D5"/>
    <mergeCell ref="A43:R43"/>
    <mergeCell ref="Q4:Q5"/>
    <mergeCell ref="A10:R10"/>
    <mergeCell ref="A13:R13"/>
    <mergeCell ref="D3:E3"/>
    <mergeCell ref="Q3:R3"/>
    <mergeCell ref="B4:B5"/>
    <mergeCell ref="A45:R45"/>
    <mergeCell ref="A6:R6"/>
    <mergeCell ref="R4:R5"/>
    <mergeCell ref="A7:R7"/>
    <mergeCell ref="F3:H3"/>
    <mergeCell ref="L3:N3"/>
    <mergeCell ref="C4:C5"/>
    <mergeCell ref="B3:C3"/>
    <mergeCell ref="A44:R44"/>
    <mergeCell ref="E4:E5"/>
    <mergeCell ref="I3:K3"/>
    <mergeCell ref="A1:R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7"/>
  <sheetViews>
    <sheetView zoomScale="90" workbookViewId="0">
      <pane xSplit="1" ySplit="5" topLeftCell="B6" activePane="bottomRight" state="frozen"/>
      <selection pane="topRight"/>
      <selection pane="bottomLeft"/>
      <selection pane="bottomRight" activeCell="A10" sqref="A10:AF10"/>
    </sheetView>
  </sheetViews>
  <sheetFormatPr baseColWidth="10" defaultColWidth="8.83203125" defaultRowHeight="15" x14ac:dyDescent="0.2"/>
  <cols>
    <col min="1" max="1" width="24" customWidth="1"/>
    <col min="2" max="2" width="41.1640625" customWidth="1"/>
    <col min="3" max="29" width="16.5" customWidth="1"/>
    <col min="30" max="30" width="22.5" customWidth="1"/>
    <col min="31" max="32" width="16.5" customWidth="1"/>
  </cols>
  <sheetData>
    <row r="1" spans="1:32" ht="30" customHeight="1" x14ac:dyDescent="0.2">
      <c r="A1" s="29" t="s">
        <v>307</v>
      </c>
      <c r="B1" s="29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0" customHeight="1" x14ac:dyDescent="0.2">
      <c r="A2" s="33" t="s">
        <v>308</v>
      </c>
      <c r="B2" s="3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ht="58" customHeight="1" x14ac:dyDescent="0.2">
      <c r="A3" s="1"/>
      <c r="B3" s="70" t="s">
        <v>7</v>
      </c>
      <c r="C3" s="42" t="s">
        <v>2</v>
      </c>
      <c r="D3" s="54"/>
      <c r="E3" s="54"/>
      <c r="F3" s="54"/>
      <c r="G3" s="43"/>
      <c r="H3" s="55" t="s">
        <v>3</v>
      </c>
      <c r="I3" s="56"/>
      <c r="J3" s="56"/>
      <c r="K3" s="56"/>
      <c r="L3" s="56"/>
      <c r="M3" s="57"/>
      <c r="N3" s="58" t="s">
        <v>4</v>
      </c>
      <c r="O3" s="59"/>
      <c r="P3" s="59"/>
      <c r="Q3" s="59"/>
      <c r="R3" s="59"/>
      <c r="S3" s="60"/>
      <c r="T3" s="61" t="s">
        <v>5</v>
      </c>
      <c r="U3" s="62"/>
      <c r="V3" s="62"/>
      <c r="W3" s="62"/>
      <c r="X3" s="62"/>
      <c r="Y3" s="62"/>
      <c r="Z3" s="62"/>
      <c r="AA3" s="62"/>
      <c r="AB3" s="63"/>
      <c r="AC3" s="75" t="s">
        <v>6</v>
      </c>
      <c r="AD3" s="76"/>
      <c r="AE3" s="40" t="s">
        <v>8</v>
      </c>
      <c r="AF3" s="41"/>
    </row>
    <row r="4" spans="1:32" ht="58" customHeight="1" x14ac:dyDescent="0.2">
      <c r="A4" s="32" t="s">
        <v>9</v>
      </c>
      <c r="B4" s="25" t="s">
        <v>323</v>
      </c>
      <c r="C4" s="25" t="s">
        <v>311</v>
      </c>
      <c r="D4" s="25" t="s">
        <v>312</v>
      </c>
      <c r="E4" s="25" t="s">
        <v>313</v>
      </c>
      <c r="F4" s="25" t="s">
        <v>309</v>
      </c>
      <c r="G4" s="25" t="s">
        <v>310</v>
      </c>
      <c r="H4" s="2" t="s">
        <v>314</v>
      </c>
      <c r="I4" s="2"/>
      <c r="J4" s="2"/>
      <c r="K4" s="2" t="s">
        <v>315</v>
      </c>
      <c r="L4" s="2"/>
      <c r="M4" s="2"/>
      <c r="N4" s="2" t="s">
        <v>316</v>
      </c>
      <c r="O4" s="2"/>
      <c r="P4" s="2"/>
      <c r="Q4" s="2" t="s">
        <v>317</v>
      </c>
      <c r="R4" s="2"/>
      <c r="S4" s="2"/>
      <c r="T4" s="2" t="s">
        <v>318</v>
      </c>
      <c r="U4" s="2"/>
      <c r="V4" s="2"/>
      <c r="W4" s="2" t="s">
        <v>319</v>
      </c>
      <c r="X4" s="2"/>
      <c r="Y4" s="2"/>
      <c r="Z4" s="2" t="s">
        <v>320</v>
      </c>
      <c r="AA4" s="2"/>
      <c r="AB4" s="2"/>
      <c r="AC4" s="25" t="s">
        <v>321</v>
      </c>
      <c r="AD4" s="25" t="s">
        <v>322</v>
      </c>
      <c r="AE4" s="25" t="s">
        <v>324</v>
      </c>
      <c r="AF4" s="25" t="s">
        <v>325</v>
      </c>
    </row>
    <row r="5" spans="1:32" ht="28" customHeight="1" x14ac:dyDescent="0.2">
      <c r="A5" s="26"/>
      <c r="B5" s="26"/>
      <c r="C5" s="26"/>
      <c r="D5" s="26"/>
      <c r="E5" s="26"/>
      <c r="F5" s="26"/>
      <c r="G5" s="26"/>
      <c r="H5" s="3" t="s">
        <v>19</v>
      </c>
      <c r="I5" s="3" t="s">
        <v>20</v>
      </c>
      <c r="J5" s="3" t="s">
        <v>21</v>
      </c>
      <c r="K5" s="3" t="s">
        <v>19</v>
      </c>
      <c r="L5" s="3" t="s">
        <v>20</v>
      </c>
      <c r="M5" s="3" t="s">
        <v>21</v>
      </c>
      <c r="N5" s="3" t="s">
        <v>22</v>
      </c>
      <c r="O5" s="3" t="s">
        <v>23</v>
      </c>
      <c r="P5" s="3" t="s">
        <v>21</v>
      </c>
      <c r="Q5" s="3" t="s">
        <v>22</v>
      </c>
      <c r="R5" s="3" t="s">
        <v>23</v>
      </c>
      <c r="S5" s="3" t="s">
        <v>21</v>
      </c>
      <c r="T5" s="3" t="s">
        <v>24</v>
      </c>
      <c r="U5" s="3" t="s">
        <v>25</v>
      </c>
      <c r="V5" s="3" t="s">
        <v>21</v>
      </c>
      <c r="W5" s="3" t="s">
        <v>24</v>
      </c>
      <c r="X5" s="3" t="s">
        <v>25</v>
      </c>
      <c r="Y5" s="3" t="s">
        <v>21</v>
      </c>
      <c r="Z5" s="3" t="s">
        <v>24</v>
      </c>
      <c r="AA5" s="3" t="s">
        <v>25</v>
      </c>
      <c r="AB5" s="3" t="s">
        <v>21</v>
      </c>
      <c r="AC5" s="26"/>
      <c r="AD5" s="26"/>
      <c r="AE5" s="26"/>
      <c r="AF5" s="26"/>
    </row>
    <row r="6" spans="1:32" ht="42" customHeight="1" x14ac:dyDescent="0.2">
      <c r="A6" s="30" t="s">
        <v>326</v>
      </c>
      <c r="B6" s="30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20" customHeight="1" x14ac:dyDescent="0.2">
      <c r="A7" s="31" t="s">
        <v>327</v>
      </c>
      <c r="B7" s="53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8"/>
    </row>
    <row r="8" spans="1:32" ht="66" customHeight="1" x14ac:dyDescent="0.2">
      <c r="A8" s="4" t="s">
        <v>28</v>
      </c>
      <c r="B8" s="5" t="s">
        <v>351</v>
      </c>
      <c r="C8" s="5" t="s">
        <v>328</v>
      </c>
      <c r="D8" s="5" t="s">
        <v>329</v>
      </c>
      <c r="E8" s="5" t="s">
        <v>330</v>
      </c>
      <c r="F8" s="69">
        <v>5976</v>
      </c>
      <c r="G8" s="69">
        <v>7176</v>
      </c>
      <c r="H8" s="5">
        <v>3529</v>
      </c>
      <c r="I8" s="5" t="s">
        <v>331</v>
      </c>
      <c r="J8" s="5" t="s">
        <v>332</v>
      </c>
      <c r="K8" s="5" t="s">
        <v>333</v>
      </c>
      <c r="L8" s="5" t="s">
        <v>334</v>
      </c>
      <c r="M8" s="5" t="s">
        <v>335</v>
      </c>
      <c r="N8" s="5" t="s">
        <v>336</v>
      </c>
      <c r="O8" s="5" t="s">
        <v>337</v>
      </c>
      <c r="P8" s="5" t="s">
        <v>338</v>
      </c>
      <c r="Q8" s="5" t="s">
        <v>339</v>
      </c>
      <c r="R8" s="5" t="s">
        <v>340</v>
      </c>
      <c r="S8" s="5" t="s">
        <v>341</v>
      </c>
      <c r="T8" s="5">
        <v>3654</v>
      </c>
      <c r="U8" s="5">
        <v>7308</v>
      </c>
      <c r="V8" s="5" t="s">
        <v>342</v>
      </c>
      <c r="W8" s="5" t="s">
        <v>343</v>
      </c>
      <c r="X8" s="38" t="s">
        <v>344</v>
      </c>
      <c r="Y8" s="5" t="s">
        <v>345</v>
      </c>
      <c r="Z8" s="5" t="s">
        <v>346</v>
      </c>
      <c r="AA8" s="39" t="s">
        <v>347</v>
      </c>
      <c r="AB8" s="39" t="s">
        <v>348</v>
      </c>
      <c r="AC8" s="5" t="s">
        <v>349</v>
      </c>
      <c r="AD8" s="5" t="s">
        <v>350</v>
      </c>
      <c r="AE8" s="5" t="s">
        <v>352</v>
      </c>
      <c r="AF8" s="5" t="s">
        <v>353</v>
      </c>
    </row>
    <row r="9" spans="1:32" ht="53" customHeight="1" x14ac:dyDescent="0.2">
      <c r="A9" s="4" t="s">
        <v>35</v>
      </c>
      <c r="B9" s="5" t="s">
        <v>372</v>
      </c>
      <c r="C9" s="5" t="s">
        <v>356</v>
      </c>
      <c r="D9" s="5" t="s">
        <v>357</v>
      </c>
      <c r="E9" s="5" t="s">
        <v>358</v>
      </c>
      <c r="F9" s="5" t="s">
        <v>354</v>
      </c>
      <c r="G9" s="5" t="s">
        <v>355</v>
      </c>
      <c r="H9" s="5" t="s">
        <v>359</v>
      </c>
      <c r="I9" s="5" t="s">
        <v>360</v>
      </c>
      <c r="J9" s="5" t="s">
        <v>36</v>
      </c>
      <c r="K9" s="5" t="s">
        <v>361</v>
      </c>
      <c r="L9" s="5" t="s">
        <v>362</v>
      </c>
      <c r="M9" s="5" t="s">
        <v>36</v>
      </c>
      <c r="N9" s="5" t="s">
        <v>363</v>
      </c>
      <c r="O9" s="5" t="s">
        <v>364</v>
      </c>
      <c r="P9" s="5" t="s">
        <v>36</v>
      </c>
      <c r="Q9" s="5" t="s">
        <v>365</v>
      </c>
      <c r="R9" s="5" t="s">
        <v>366</v>
      </c>
      <c r="S9" s="5" t="s">
        <v>36</v>
      </c>
      <c r="T9" s="5">
        <v>304</v>
      </c>
      <c r="U9" s="5">
        <v>609</v>
      </c>
      <c r="V9" s="5" t="s">
        <v>36</v>
      </c>
      <c r="W9" s="5" t="s">
        <v>367</v>
      </c>
      <c r="X9" s="5" t="s">
        <v>368</v>
      </c>
      <c r="Y9" s="5" t="s">
        <v>36</v>
      </c>
      <c r="Z9" s="5" t="s">
        <v>369</v>
      </c>
      <c r="AA9" s="5" t="s">
        <v>370</v>
      </c>
      <c r="AB9" s="5" t="s">
        <v>36</v>
      </c>
      <c r="AC9" s="5" t="s">
        <v>371</v>
      </c>
      <c r="AD9" s="5" t="s">
        <v>357</v>
      </c>
      <c r="AE9" s="5" t="s">
        <v>373</v>
      </c>
      <c r="AF9" s="5" t="s">
        <v>374</v>
      </c>
    </row>
    <row r="10" spans="1:32" ht="30" customHeight="1" x14ac:dyDescent="0.2">
      <c r="A10" s="35" t="s">
        <v>375</v>
      </c>
      <c r="B10" s="3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ht="30" customHeight="1" x14ac:dyDescent="0.2">
      <c r="A11" s="4" t="s">
        <v>41</v>
      </c>
      <c r="B11" s="6" t="s">
        <v>32</v>
      </c>
      <c r="C11" s="6" t="s">
        <v>32</v>
      </c>
      <c r="D11" s="6" t="s">
        <v>32</v>
      </c>
      <c r="E11" s="6" t="s">
        <v>32</v>
      </c>
      <c r="F11" s="6" t="s">
        <v>32</v>
      </c>
      <c r="G11" s="6" t="s">
        <v>32</v>
      </c>
      <c r="H11" s="6" t="s">
        <v>32</v>
      </c>
      <c r="I11" s="6" t="s">
        <v>32</v>
      </c>
      <c r="J11" s="6" t="s">
        <v>32</v>
      </c>
      <c r="K11" s="6" t="s">
        <v>32</v>
      </c>
      <c r="L11" s="6" t="s">
        <v>32</v>
      </c>
      <c r="M11" s="6" t="s">
        <v>32</v>
      </c>
      <c r="N11" s="6" t="s">
        <v>32</v>
      </c>
      <c r="O11" s="6" t="s">
        <v>32</v>
      </c>
      <c r="P11" s="6" t="s">
        <v>32</v>
      </c>
      <c r="Q11" s="6" t="s">
        <v>32</v>
      </c>
      <c r="R11" s="6" t="s">
        <v>32</v>
      </c>
      <c r="S11" s="6" t="s">
        <v>32</v>
      </c>
      <c r="T11" s="5" t="s">
        <v>42</v>
      </c>
      <c r="U11" s="5" t="s">
        <v>42</v>
      </c>
      <c r="V11" s="5" t="s">
        <v>42</v>
      </c>
      <c r="W11" s="5" t="s">
        <v>42</v>
      </c>
      <c r="X11" s="5" t="s">
        <v>42</v>
      </c>
      <c r="Y11" s="5" t="s">
        <v>42</v>
      </c>
      <c r="Z11" s="5" t="s">
        <v>42</v>
      </c>
      <c r="AA11" s="5" t="s">
        <v>42</v>
      </c>
      <c r="AB11" s="5" t="s">
        <v>42</v>
      </c>
      <c r="AC11" s="6" t="s">
        <v>32</v>
      </c>
      <c r="AD11" s="6" t="s">
        <v>32</v>
      </c>
      <c r="AE11" s="6" t="s">
        <v>32</v>
      </c>
      <c r="AF11" s="6" t="s">
        <v>32</v>
      </c>
    </row>
    <row r="12" spans="1:32" ht="30" customHeight="1" x14ac:dyDescent="0.2">
      <c r="A12" s="4" t="s">
        <v>48</v>
      </c>
      <c r="B12" s="6" t="s">
        <v>32</v>
      </c>
      <c r="C12" s="6" t="s">
        <v>32</v>
      </c>
      <c r="D12" s="6" t="s">
        <v>32</v>
      </c>
      <c r="E12" s="6" t="s">
        <v>32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5" t="s">
        <v>51</v>
      </c>
      <c r="U12" s="5" t="s">
        <v>52</v>
      </c>
      <c r="V12" s="5" t="s">
        <v>52</v>
      </c>
      <c r="W12" s="5" t="s">
        <v>51</v>
      </c>
      <c r="X12" s="5" t="s">
        <v>52</v>
      </c>
      <c r="Y12" s="5" t="s">
        <v>52</v>
      </c>
      <c r="Z12" s="5" t="s">
        <v>51</v>
      </c>
      <c r="AA12" s="5" t="s">
        <v>52</v>
      </c>
      <c r="AB12" s="5" t="s">
        <v>52</v>
      </c>
      <c r="AC12" s="6" t="s">
        <v>32</v>
      </c>
      <c r="AD12" s="6" t="s">
        <v>32</v>
      </c>
      <c r="AE12" s="6" t="s">
        <v>32</v>
      </c>
      <c r="AF12" s="6" t="s">
        <v>32</v>
      </c>
    </row>
    <row r="13" spans="1:32" ht="28" customHeight="1" x14ac:dyDescent="0.2">
      <c r="A13" s="30" t="s">
        <v>376</v>
      </c>
      <c r="B13" s="30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4" spans="1:32" ht="20" customHeight="1" x14ac:dyDescent="0.2">
      <c r="A14" s="31" t="s">
        <v>58</v>
      </c>
      <c r="B14" s="53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8"/>
    </row>
    <row r="15" spans="1:32" ht="30" customHeight="1" x14ac:dyDescent="0.2">
      <c r="A15" s="4" t="s">
        <v>377</v>
      </c>
      <c r="B15" s="5" t="s">
        <v>390</v>
      </c>
      <c r="C15" s="5" t="s">
        <v>71</v>
      </c>
      <c r="D15" s="5" t="s">
        <v>71</v>
      </c>
      <c r="E15" s="5" t="s">
        <v>379</v>
      </c>
      <c r="F15" s="5" t="s">
        <v>378</v>
      </c>
      <c r="G15" s="5" t="s">
        <v>378</v>
      </c>
      <c r="H15" s="5" t="s">
        <v>380</v>
      </c>
      <c r="I15" s="5" t="s">
        <v>380</v>
      </c>
      <c r="J15" s="5" t="s">
        <v>380</v>
      </c>
      <c r="K15" s="5" t="s">
        <v>381</v>
      </c>
      <c r="L15" s="5" t="s">
        <v>381</v>
      </c>
      <c r="M15" s="5" t="s">
        <v>381</v>
      </c>
      <c r="N15" s="5" t="s">
        <v>382</v>
      </c>
      <c r="O15" s="5" t="s">
        <v>382</v>
      </c>
      <c r="P15" s="5" t="s">
        <v>382</v>
      </c>
      <c r="Q15" s="5" t="s">
        <v>383</v>
      </c>
      <c r="R15" s="5" t="s">
        <v>384</v>
      </c>
      <c r="S15" s="5" t="s">
        <v>384</v>
      </c>
      <c r="T15" s="5" t="s">
        <v>385</v>
      </c>
      <c r="U15" s="5" t="s">
        <v>386</v>
      </c>
      <c r="V15" s="5" t="s">
        <v>386</v>
      </c>
      <c r="W15" s="5" t="s">
        <v>385</v>
      </c>
      <c r="X15" s="5" t="s">
        <v>386</v>
      </c>
      <c r="Y15" s="5" t="s">
        <v>386</v>
      </c>
      <c r="Z15" s="5" t="s">
        <v>387</v>
      </c>
      <c r="AA15" s="5" t="s">
        <v>388</v>
      </c>
      <c r="AB15" s="5" t="s">
        <v>388</v>
      </c>
      <c r="AC15" s="5" t="s">
        <v>389</v>
      </c>
      <c r="AD15" s="5" t="s">
        <v>389</v>
      </c>
      <c r="AE15" s="5" t="s">
        <v>391</v>
      </c>
      <c r="AF15" s="5" t="s">
        <v>392</v>
      </c>
    </row>
    <row r="16" spans="1:32" ht="30" customHeight="1" x14ac:dyDescent="0.2">
      <c r="A16" s="4" t="s">
        <v>393</v>
      </c>
      <c r="B16" s="5" t="s">
        <v>77</v>
      </c>
      <c r="C16" s="5" t="s">
        <v>71</v>
      </c>
      <c r="D16" s="5" t="s">
        <v>71</v>
      </c>
      <c r="E16" s="5" t="s">
        <v>379</v>
      </c>
      <c r="F16" s="5" t="s">
        <v>394</v>
      </c>
      <c r="G16" s="5" t="s">
        <v>394</v>
      </c>
      <c r="H16" s="5" t="s">
        <v>395</v>
      </c>
      <c r="I16" s="5" t="s">
        <v>395</v>
      </c>
      <c r="J16" s="5" t="s">
        <v>395</v>
      </c>
      <c r="K16" s="5" t="s">
        <v>396</v>
      </c>
      <c r="L16" s="5" t="s">
        <v>396</v>
      </c>
      <c r="M16" s="5" t="s">
        <v>396</v>
      </c>
      <c r="N16" s="5" t="s">
        <v>73</v>
      </c>
      <c r="O16" s="5" t="s">
        <v>73</v>
      </c>
      <c r="P16" s="5" t="s">
        <v>73</v>
      </c>
      <c r="Q16" s="5" t="s">
        <v>397</v>
      </c>
      <c r="R16" s="5" t="s">
        <v>398</v>
      </c>
      <c r="S16" s="5" t="s">
        <v>398</v>
      </c>
      <c r="T16" s="5" t="s">
        <v>399</v>
      </c>
      <c r="U16" s="5" t="s">
        <v>400</v>
      </c>
      <c r="V16" s="5" t="s">
        <v>400</v>
      </c>
      <c r="W16" s="5" t="s">
        <v>399</v>
      </c>
      <c r="X16" s="5" t="s">
        <v>400</v>
      </c>
      <c r="Y16" s="5" t="s">
        <v>400</v>
      </c>
      <c r="Z16" s="5" t="s">
        <v>401</v>
      </c>
      <c r="AA16" s="5" t="s">
        <v>402</v>
      </c>
      <c r="AB16" s="5" t="s">
        <v>402</v>
      </c>
      <c r="AC16" s="5" t="s">
        <v>403</v>
      </c>
      <c r="AD16" s="5" t="s">
        <v>403</v>
      </c>
      <c r="AE16" s="5" t="s">
        <v>404</v>
      </c>
      <c r="AF16" s="5" t="s">
        <v>405</v>
      </c>
    </row>
    <row r="17" spans="1:32" ht="30" customHeight="1" x14ac:dyDescent="0.2">
      <c r="A17" s="4" t="s">
        <v>80</v>
      </c>
      <c r="B17" s="5" t="s">
        <v>416</v>
      </c>
      <c r="C17" s="5" t="s">
        <v>71</v>
      </c>
      <c r="D17" s="5" t="s">
        <v>71</v>
      </c>
      <c r="E17" s="5" t="s">
        <v>379</v>
      </c>
      <c r="F17" s="5" t="s">
        <v>406</v>
      </c>
      <c r="G17" s="5" t="s">
        <v>406</v>
      </c>
      <c r="H17" s="5" t="s">
        <v>407</v>
      </c>
      <c r="I17" s="5" t="s">
        <v>407</v>
      </c>
      <c r="J17" s="5" t="s">
        <v>407</v>
      </c>
      <c r="K17" s="5" t="s">
        <v>408</v>
      </c>
      <c r="L17" s="5" t="s">
        <v>408</v>
      </c>
      <c r="M17" s="5" t="s">
        <v>408</v>
      </c>
      <c r="N17" s="5" t="s">
        <v>409</v>
      </c>
      <c r="O17" s="5" t="s">
        <v>73</v>
      </c>
      <c r="P17" s="5" t="s">
        <v>73</v>
      </c>
      <c r="Q17" s="5" t="s">
        <v>410</v>
      </c>
      <c r="R17" s="5" t="s">
        <v>398</v>
      </c>
      <c r="S17" s="5" t="s">
        <v>398</v>
      </c>
      <c r="T17" s="5" t="s">
        <v>411</v>
      </c>
      <c r="U17" s="5" t="s">
        <v>412</v>
      </c>
      <c r="V17" s="5" t="s">
        <v>412</v>
      </c>
      <c r="W17" s="5" t="s">
        <v>411</v>
      </c>
      <c r="X17" s="5" t="s">
        <v>412</v>
      </c>
      <c r="Y17" s="5" t="s">
        <v>412</v>
      </c>
      <c r="Z17" s="5" t="s">
        <v>413</v>
      </c>
      <c r="AA17" s="5" t="s">
        <v>414</v>
      </c>
      <c r="AB17" s="5" t="s">
        <v>414</v>
      </c>
      <c r="AC17" s="5" t="s">
        <v>415</v>
      </c>
      <c r="AD17" s="5" t="s">
        <v>415</v>
      </c>
      <c r="AE17" s="5" t="s">
        <v>417</v>
      </c>
      <c r="AF17" s="5" t="s">
        <v>418</v>
      </c>
    </row>
    <row r="18" spans="1:32" ht="30" customHeight="1" x14ac:dyDescent="0.2">
      <c r="A18" s="4" t="s">
        <v>89</v>
      </c>
      <c r="B18" s="5" t="s">
        <v>426</v>
      </c>
      <c r="C18" s="5" t="s">
        <v>71</v>
      </c>
      <c r="D18" s="5" t="s">
        <v>71</v>
      </c>
      <c r="E18" s="5" t="s">
        <v>379</v>
      </c>
      <c r="F18" s="5" t="s">
        <v>32</v>
      </c>
      <c r="G18" s="5" t="s">
        <v>32</v>
      </c>
      <c r="H18" s="5" t="s">
        <v>419</v>
      </c>
      <c r="I18" s="5" t="s">
        <v>419</v>
      </c>
      <c r="J18" s="5" t="s">
        <v>419</v>
      </c>
      <c r="K18" s="5" t="s">
        <v>420</v>
      </c>
      <c r="L18" s="5" t="s">
        <v>420</v>
      </c>
      <c r="M18" s="5" t="s">
        <v>420</v>
      </c>
      <c r="N18" s="5" t="s">
        <v>409</v>
      </c>
      <c r="O18" s="5" t="s">
        <v>73</v>
      </c>
      <c r="P18" s="5" t="s">
        <v>73</v>
      </c>
      <c r="Q18" s="5" t="s">
        <v>397</v>
      </c>
      <c r="R18" s="5" t="s">
        <v>398</v>
      </c>
      <c r="S18" s="5" t="s">
        <v>398</v>
      </c>
      <c r="T18" s="5" t="s">
        <v>421</v>
      </c>
      <c r="U18" s="5" t="s">
        <v>422</v>
      </c>
      <c r="V18" s="5" t="s">
        <v>422</v>
      </c>
      <c r="W18" s="5" t="s">
        <v>421</v>
      </c>
      <c r="X18" s="5" t="s">
        <v>422</v>
      </c>
      <c r="Y18" s="5" t="s">
        <v>422</v>
      </c>
      <c r="Z18" s="5" t="s">
        <v>423</v>
      </c>
      <c r="AA18" s="5" t="s">
        <v>424</v>
      </c>
      <c r="AB18" s="5" t="s">
        <v>424</v>
      </c>
      <c r="AC18" s="5" t="s">
        <v>425</v>
      </c>
      <c r="AD18" s="5" t="s">
        <v>425</v>
      </c>
      <c r="AE18" s="5" t="s">
        <v>32</v>
      </c>
      <c r="AF18" s="5" t="s">
        <v>32</v>
      </c>
    </row>
    <row r="19" spans="1:32" ht="30" customHeight="1" x14ac:dyDescent="0.2">
      <c r="A19" s="4" t="s">
        <v>427</v>
      </c>
      <c r="B19" s="5" t="s">
        <v>438</v>
      </c>
      <c r="C19" s="5" t="s">
        <v>32</v>
      </c>
      <c r="D19" s="5" t="s">
        <v>32</v>
      </c>
      <c r="E19" s="5" t="s">
        <v>379</v>
      </c>
      <c r="F19" s="5" t="s">
        <v>428</v>
      </c>
      <c r="G19" s="5" t="s">
        <v>428</v>
      </c>
      <c r="H19" s="5" t="s">
        <v>429</v>
      </c>
      <c r="I19" s="5" t="s">
        <v>429</v>
      </c>
      <c r="J19" s="5" t="s">
        <v>429</v>
      </c>
      <c r="K19" s="5" t="s">
        <v>430</v>
      </c>
      <c r="L19" s="5" t="s">
        <v>430</v>
      </c>
      <c r="M19" s="5" t="s">
        <v>430</v>
      </c>
      <c r="N19" s="5" t="s">
        <v>431</v>
      </c>
      <c r="O19" s="5" t="s">
        <v>431</v>
      </c>
      <c r="P19" s="5" t="s">
        <v>431</v>
      </c>
      <c r="Q19" s="5" t="s">
        <v>432</v>
      </c>
      <c r="R19" s="5" t="s">
        <v>432</v>
      </c>
      <c r="S19" s="5" t="s">
        <v>432</v>
      </c>
      <c r="T19" s="5" t="s">
        <v>433</v>
      </c>
      <c r="U19" s="5" t="s">
        <v>434</v>
      </c>
      <c r="V19" s="5" t="s">
        <v>434</v>
      </c>
      <c r="W19" s="5" t="s">
        <v>433</v>
      </c>
      <c r="X19" s="5" t="s">
        <v>434</v>
      </c>
      <c r="Y19" s="5" t="s">
        <v>434</v>
      </c>
      <c r="Z19" s="5" t="s">
        <v>435</v>
      </c>
      <c r="AA19" s="5" t="s">
        <v>436</v>
      </c>
      <c r="AB19" s="5" t="s">
        <v>436</v>
      </c>
      <c r="AC19" s="5" t="s">
        <v>437</v>
      </c>
      <c r="AD19" s="5" t="s">
        <v>437</v>
      </c>
      <c r="AE19" s="5" t="s">
        <v>439</v>
      </c>
      <c r="AF19" s="5" t="s">
        <v>440</v>
      </c>
    </row>
    <row r="20" spans="1:32" ht="30" customHeight="1" x14ac:dyDescent="0.2">
      <c r="A20" s="4" t="s">
        <v>441</v>
      </c>
      <c r="B20" s="5" t="s">
        <v>32</v>
      </c>
      <c r="C20" s="5" t="s">
        <v>32</v>
      </c>
      <c r="D20" s="5" t="s">
        <v>32</v>
      </c>
      <c r="E20" s="5" t="s">
        <v>379</v>
      </c>
      <c r="F20" s="5" t="s">
        <v>32</v>
      </c>
      <c r="G20" s="5" t="s">
        <v>32</v>
      </c>
      <c r="H20" s="5" t="s">
        <v>32</v>
      </c>
      <c r="I20" s="5" t="s">
        <v>32</v>
      </c>
      <c r="J20" s="5" t="s">
        <v>32</v>
      </c>
      <c r="K20" s="5" t="s">
        <v>32</v>
      </c>
      <c r="L20" s="5" t="s">
        <v>32</v>
      </c>
      <c r="M20" s="5" t="s">
        <v>32</v>
      </c>
      <c r="N20" s="5" t="s">
        <v>32</v>
      </c>
      <c r="O20" s="5" t="s">
        <v>32</v>
      </c>
      <c r="P20" s="5" t="s">
        <v>32</v>
      </c>
      <c r="Q20" s="5" t="s">
        <v>442</v>
      </c>
      <c r="R20" s="5" t="s">
        <v>113</v>
      </c>
      <c r="S20" s="5" t="s">
        <v>113</v>
      </c>
      <c r="T20" s="5" t="s">
        <v>443</v>
      </c>
      <c r="U20" s="5" t="s">
        <v>444</v>
      </c>
      <c r="V20" s="5" t="s">
        <v>444</v>
      </c>
      <c r="W20" s="5" t="s">
        <v>443</v>
      </c>
      <c r="X20" s="5" t="s">
        <v>444</v>
      </c>
      <c r="Y20" s="5" t="s">
        <v>444</v>
      </c>
      <c r="Z20" s="5" t="s">
        <v>445</v>
      </c>
      <c r="AA20" s="5" t="s">
        <v>446</v>
      </c>
      <c r="AB20" s="5" t="s">
        <v>446</v>
      </c>
      <c r="AC20" s="5" t="s">
        <v>32</v>
      </c>
      <c r="AD20" s="5" t="s">
        <v>32</v>
      </c>
      <c r="AE20" s="5" t="s">
        <v>32</v>
      </c>
      <c r="AF20" s="5" t="s">
        <v>32</v>
      </c>
    </row>
    <row r="21" spans="1:32" ht="30" customHeight="1" x14ac:dyDescent="0.2">
      <c r="A21" s="4" t="s">
        <v>205</v>
      </c>
      <c r="B21" s="5" t="s">
        <v>207</v>
      </c>
      <c r="C21" s="5" t="s">
        <v>206</v>
      </c>
      <c r="D21" s="5" t="s">
        <v>206</v>
      </c>
      <c r="E21" s="5" t="s">
        <v>206</v>
      </c>
      <c r="F21" s="5" t="s">
        <v>206</v>
      </c>
      <c r="G21" s="5" t="s">
        <v>206</v>
      </c>
      <c r="H21" s="5" t="s">
        <v>32</v>
      </c>
      <c r="I21" s="5" t="s">
        <v>32</v>
      </c>
      <c r="J21" s="5" t="s">
        <v>32</v>
      </c>
      <c r="K21" s="5" t="s">
        <v>32</v>
      </c>
      <c r="L21" s="5" t="s">
        <v>32</v>
      </c>
      <c r="M21" s="5" t="s">
        <v>32</v>
      </c>
      <c r="N21" s="5" t="s">
        <v>32</v>
      </c>
      <c r="O21" s="5" t="s">
        <v>32</v>
      </c>
      <c r="P21" s="5" t="s">
        <v>32</v>
      </c>
      <c r="Q21" s="5" t="s">
        <v>32</v>
      </c>
      <c r="R21" s="5" t="s">
        <v>32</v>
      </c>
      <c r="S21" s="5" t="s">
        <v>32</v>
      </c>
      <c r="T21" s="5" t="s">
        <v>447</v>
      </c>
      <c r="U21" s="5" t="s">
        <v>448</v>
      </c>
      <c r="V21" s="5" t="s">
        <v>448</v>
      </c>
      <c r="W21" s="5" t="s">
        <v>447</v>
      </c>
      <c r="X21" s="5" t="s">
        <v>448</v>
      </c>
      <c r="Y21" s="5" t="s">
        <v>448</v>
      </c>
      <c r="Z21" s="5" t="s">
        <v>449</v>
      </c>
      <c r="AA21" s="5" t="s">
        <v>450</v>
      </c>
      <c r="AB21" s="5" t="s">
        <v>450</v>
      </c>
      <c r="AC21" s="5" t="s">
        <v>32</v>
      </c>
      <c r="AD21" s="5" t="s">
        <v>32</v>
      </c>
      <c r="AE21" s="5" t="s">
        <v>451</v>
      </c>
      <c r="AF21" s="5" t="s">
        <v>451</v>
      </c>
    </row>
    <row r="22" spans="1:32" ht="30" customHeight="1" x14ac:dyDescent="0.2">
      <c r="A22" s="4" t="s">
        <v>208</v>
      </c>
      <c r="B22" s="5" t="s">
        <v>211</v>
      </c>
      <c r="C22" s="5" t="s">
        <v>206</v>
      </c>
      <c r="D22" s="5" t="s">
        <v>206</v>
      </c>
      <c r="E22" s="5" t="s">
        <v>206</v>
      </c>
      <c r="F22" s="5" t="s">
        <v>206</v>
      </c>
      <c r="G22" s="5" t="s">
        <v>206</v>
      </c>
      <c r="H22" s="5" t="s">
        <v>32</v>
      </c>
      <c r="I22" s="5" t="s">
        <v>32</v>
      </c>
      <c r="J22" s="5" t="s">
        <v>32</v>
      </c>
      <c r="K22" s="5" t="s">
        <v>32</v>
      </c>
      <c r="L22" s="5" t="s">
        <v>32</v>
      </c>
      <c r="M22" s="5" t="s">
        <v>32</v>
      </c>
      <c r="N22" s="5" t="s">
        <v>32</v>
      </c>
      <c r="O22" s="5" t="s">
        <v>32</v>
      </c>
      <c r="P22" s="5" t="s">
        <v>32</v>
      </c>
      <c r="Q22" s="5" t="s">
        <v>32</v>
      </c>
      <c r="R22" s="5" t="s">
        <v>32</v>
      </c>
      <c r="S22" s="5" t="s">
        <v>32</v>
      </c>
      <c r="T22" s="5" t="s">
        <v>209</v>
      </c>
      <c r="U22" s="5" t="s">
        <v>209</v>
      </c>
      <c r="V22" s="5" t="s">
        <v>209</v>
      </c>
      <c r="W22" s="5" t="s">
        <v>209</v>
      </c>
      <c r="X22" s="5" t="s">
        <v>209</v>
      </c>
      <c r="Y22" s="5" t="s">
        <v>209</v>
      </c>
      <c r="Z22" s="5" t="s">
        <v>209</v>
      </c>
      <c r="AA22" s="5" t="s">
        <v>209</v>
      </c>
      <c r="AB22" s="5" t="s">
        <v>209</v>
      </c>
      <c r="AC22" s="5" t="s">
        <v>452</v>
      </c>
      <c r="AD22" s="5" t="s">
        <v>452</v>
      </c>
      <c r="AE22" s="5" t="s">
        <v>451</v>
      </c>
      <c r="AF22" s="5" t="s">
        <v>451</v>
      </c>
    </row>
    <row r="23" spans="1:32" ht="30" customHeight="1" x14ac:dyDescent="0.2">
      <c r="A23" s="4" t="s">
        <v>98</v>
      </c>
      <c r="B23" s="6" t="s">
        <v>32</v>
      </c>
      <c r="C23" s="6" t="s">
        <v>32</v>
      </c>
      <c r="D23" s="6" t="s">
        <v>32</v>
      </c>
      <c r="E23" s="6" t="s">
        <v>32</v>
      </c>
      <c r="F23" s="6" t="s">
        <v>32</v>
      </c>
      <c r="G23" s="6" t="s">
        <v>32</v>
      </c>
      <c r="H23" s="6" t="s">
        <v>32</v>
      </c>
      <c r="I23" s="6" t="s">
        <v>32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  <c r="O23" s="6" t="s">
        <v>32</v>
      </c>
      <c r="P23" s="6" t="s">
        <v>32</v>
      </c>
      <c r="Q23" s="6" t="s">
        <v>32</v>
      </c>
      <c r="R23" s="6" t="s">
        <v>32</v>
      </c>
      <c r="S23" s="6" t="s">
        <v>32</v>
      </c>
      <c r="T23" s="5" t="s">
        <v>447</v>
      </c>
      <c r="U23" s="5" t="s">
        <v>448</v>
      </c>
      <c r="V23" s="5" t="s">
        <v>448</v>
      </c>
      <c r="W23" s="5" t="s">
        <v>447</v>
      </c>
      <c r="X23" s="5" t="s">
        <v>448</v>
      </c>
      <c r="Y23" s="5" t="s">
        <v>448</v>
      </c>
      <c r="Z23" s="5" t="s">
        <v>449</v>
      </c>
      <c r="AA23" s="5" t="s">
        <v>450</v>
      </c>
      <c r="AB23" s="5" t="s">
        <v>450</v>
      </c>
      <c r="AC23" s="6" t="s">
        <v>32</v>
      </c>
      <c r="AD23" s="6" t="s">
        <v>32</v>
      </c>
      <c r="AE23" s="6" t="s">
        <v>32</v>
      </c>
      <c r="AF23" s="6" t="s">
        <v>32</v>
      </c>
    </row>
    <row r="24" spans="1:32" ht="30" customHeight="1" x14ac:dyDescent="0.2">
      <c r="A24" s="4" t="s">
        <v>104</v>
      </c>
      <c r="B24" s="6" t="s">
        <v>32</v>
      </c>
      <c r="C24" s="5" t="s">
        <v>71</v>
      </c>
      <c r="D24" s="5" t="s">
        <v>71</v>
      </c>
      <c r="E24" s="5" t="s">
        <v>379</v>
      </c>
      <c r="F24" s="6" t="s">
        <v>32</v>
      </c>
      <c r="G24" s="6" t="s">
        <v>32</v>
      </c>
      <c r="H24" s="6" t="s">
        <v>32</v>
      </c>
      <c r="I24" s="6" t="s">
        <v>32</v>
      </c>
      <c r="J24" s="6" t="s">
        <v>32</v>
      </c>
      <c r="K24" s="6" t="s">
        <v>32</v>
      </c>
      <c r="L24" s="6" t="s">
        <v>32</v>
      </c>
      <c r="M24" s="6" t="s">
        <v>32</v>
      </c>
      <c r="N24" s="6" t="s">
        <v>32</v>
      </c>
      <c r="O24" s="6" t="s">
        <v>32</v>
      </c>
      <c r="P24" s="6" t="s">
        <v>32</v>
      </c>
      <c r="Q24" s="6" t="s">
        <v>32</v>
      </c>
      <c r="R24" s="6" t="s">
        <v>32</v>
      </c>
      <c r="S24" s="6" t="s">
        <v>32</v>
      </c>
      <c r="T24" s="5" t="s">
        <v>107</v>
      </c>
      <c r="U24" s="5" t="s">
        <v>108</v>
      </c>
      <c r="V24" s="5" t="s">
        <v>108</v>
      </c>
      <c r="W24" s="5" t="s">
        <v>107</v>
      </c>
      <c r="X24" s="5" t="s">
        <v>108</v>
      </c>
      <c r="Y24" s="5" t="s">
        <v>108</v>
      </c>
      <c r="Z24" s="5" t="s">
        <v>107</v>
      </c>
      <c r="AA24" s="5" t="s">
        <v>108</v>
      </c>
      <c r="AB24" s="5" t="s">
        <v>108</v>
      </c>
      <c r="AC24" s="6" t="s">
        <v>32</v>
      </c>
      <c r="AD24" s="6" t="s">
        <v>32</v>
      </c>
      <c r="AE24" s="6" t="s">
        <v>32</v>
      </c>
      <c r="AF24" s="6" t="s">
        <v>32</v>
      </c>
    </row>
    <row r="25" spans="1:32" ht="30" customHeight="1" x14ac:dyDescent="0.2">
      <c r="A25" s="4" t="s">
        <v>114</v>
      </c>
      <c r="B25" s="5" t="s">
        <v>32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">
        <v>32</v>
      </c>
      <c r="AD25" s="5" t="s">
        <v>32</v>
      </c>
      <c r="AE25" s="5" t="s">
        <v>32</v>
      </c>
      <c r="AF25" s="5" t="s">
        <v>32</v>
      </c>
    </row>
    <row r="26" spans="1:32" ht="30" customHeight="1" x14ac:dyDescent="0.2">
      <c r="A26" s="4" t="s">
        <v>115</v>
      </c>
      <c r="B26" s="5" t="s">
        <v>463</v>
      </c>
      <c r="C26" s="5" t="s">
        <v>453</v>
      </c>
      <c r="D26" s="5" t="s">
        <v>454</v>
      </c>
      <c r="E26" s="5" t="s">
        <v>379</v>
      </c>
      <c r="F26" s="5" t="s">
        <v>117</v>
      </c>
      <c r="G26" s="5" t="s">
        <v>117</v>
      </c>
      <c r="H26" s="5" t="s">
        <v>455</v>
      </c>
      <c r="I26" s="5" t="s">
        <v>455</v>
      </c>
      <c r="J26" s="5" t="s">
        <v>455</v>
      </c>
      <c r="K26" s="5" t="s">
        <v>456</v>
      </c>
      <c r="L26" s="5" t="s">
        <v>456</v>
      </c>
      <c r="M26" s="5" t="s">
        <v>456</v>
      </c>
      <c r="N26" s="5" t="s">
        <v>457</v>
      </c>
      <c r="O26" s="5" t="s">
        <v>458</v>
      </c>
      <c r="P26" s="5" t="s">
        <v>458</v>
      </c>
      <c r="Q26" s="5" t="s">
        <v>459</v>
      </c>
      <c r="R26" s="5" t="s">
        <v>458</v>
      </c>
      <c r="S26" s="5" t="s">
        <v>458</v>
      </c>
      <c r="T26" s="5" t="s">
        <v>460</v>
      </c>
      <c r="U26" s="5" t="s">
        <v>121</v>
      </c>
      <c r="V26" s="5" t="s">
        <v>121</v>
      </c>
      <c r="W26" s="5" t="s">
        <v>461</v>
      </c>
      <c r="X26" s="5" t="s">
        <v>121</v>
      </c>
      <c r="Y26" s="5" t="s">
        <v>121</v>
      </c>
      <c r="Z26" s="5" t="s">
        <v>461</v>
      </c>
      <c r="AA26" s="5" t="s">
        <v>121</v>
      </c>
      <c r="AB26" s="5" t="s">
        <v>121</v>
      </c>
      <c r="AC26" s="5" t="s">
        <v>119</v>
      </c>
      <c r="AD26" s="5" t="s">
        <v>462</v>
      </c>
      <c r="AE26" s="5" t="s">
        <v>124</v>
      </c>
      <c r="AF26" s="5" t="s">
        <v>124</v>
      </c>
    </row>
    <row r="27" spans="1:32" ht="30" customHeight="1" x14ac:dyDescent="0.2">
      <c r="A27" s="4" t="s">
        <v>126</v>
      </c>
      <c r="B27" s="5" t="s">
        <v>475</v>
      </c>
      <c r="C27" s="5" t="s">
        <v>138</v>
      </c>
      <c r="D27" s="5" t="s">
        <v>138</v>
      </c>
      <c r="E27" s="5" t="s">
        <v>379</v>
      </c>
      <c r="F27" s="5" t="s">
        <v>464</v>
      </c>
      <c r="G27" s="5" t="s">
        <v>464</v>
      </c>
      <c r="H27" s="5" t="s">
        <v>465</v>
      </c>
      <c r="I27" s="5" t="s">
        <v>466</v>
      </c>
      <c r="J27" s="5" t="s">
        <v>466</v>
      </c>
      <c r="K27" s="5" t="s">
        <v>467</v>
      </c>
      <c r="L27" s="5" t="s">
        <v>468</v>
      </c>
      <c r="M27" s="5" t="s">
        <v>468</v>
      </c>
      <c r="N27" s="5" t="s">
        <v>469</v>
      </c>
      <c r="O27" s="5" t="s">
        <v>131</v>
      </c>
      <c r="P27" s="5" t="s">
        <v>131</v>
      </c>
      <c r="Q27" s="5" t="s">
        <v>469</v>
      </c>
      <c r="R27" s="5" t="s">
        <v>131</v>
      </c>
      <c r="S27" s="5" t="s">
        <v>131</v>
      </c>
      <c r="T27" s="5" t="s">
        <v>470</v>
      </c>
      <c r="U27" s="5" t="s">
        <v>471</v>
      </c>
      <c r="V27" s="5" t="s">
        <v>471</v>
      </c>
      <c r="W27" s="5" t="s">
        <v>472</v>
      </c>
      <c r="X27" s="5" t="s">
        <v>473</v>
      </c>
      <c r="Y27" s="5" t="s">
        <v>473</v>
      </c>
      <c r="Z27" s="5" t="s">
        <v>472</v>
      </c>
      <c r="AA27" s="5" t="s">
        <v>473</v>
      </c>
      <c r="AB27" s="5" t="s">
        <v>473</v>
      </c>
      <c r="AC27" s="5" t="s">
        <v>474</v>
      </c>
      <c r="AD27" s="5" t="s">
        <v>474</v>
      </c>
      <c r="AE27" s="5" t="s">
        <v>476</v>
      </c>
      <c r="AF27" s="5" t="s">
        <v>476</v>
      </c>
    </row>
    <row r="28" spans="1:32" ht="30" customHeight="1" x14ac:dyDescent="0.2">
      <c r="A28" s="4" t="s">
        <v>137</v>
      </c>
      <c r="B28" s="5" t="s">
        <v>485</v>
      </c>
      <c r="C28" s="5" t="s">
        <v>138</v>
      </c>
      <c r="D28" s="5" t="s">
        <v>138</v>
      </c>
      <c r="E28" s="5" t="s">
        <v>379</v>
      </c>
      <c r="F28" s="5" t="s">
        <v>138</v>
      </c>
      <c r="G28" s="5" t="s">
        <v>138</v>
      </c>
      <c r="H28" s="5" t="s">
        <v>477</v>
      </c>
      <c r="I28" s="5" t="s">
        <v>477</v>
      </c>
      <c r="J28" s="5" t="s">
        <v>477</v>
      </c>
      <c r="K28" s="5" t="s">
        <v>478</v>
      </c>
      <c r="L28" s="5" t="s">
        <v>478</v>
      </c>
      <c r="M28" s="5" t="s">
        <v>478</v>
      </c>
      <c r="N28" s="5" t="s">
        <v>140</v>
      </c>
      <c r="O28" s="5" t="s">
        <v>140</v>
      </c>
      <c r="P28" s="5" t="s">
        <v>140</v>
      </c>
      <c r="Q28" s="5" t="s">
        <v>140</v>
      </c>
      <c r="R28" s="5" t="s">
        <v>140</v>
      </c>
      <c r="S28" s="5" t="s">
        <v>140</v>
      </c>
      <c r="T28" s="5" t="s">
        <v>479</v>
      </c>
      <c r="U28" s="5" t="s">
        <v>480</v>
      </c>
      <c r="V28" s="5" t="s">
        <v>480</v>
      </c>
      <c r="W28" s="5" t="s">
        <v>481</v>
      </c>
      <c r="X28" s="5" t="s">
        <v>482</v>
      </c>
      <c r="Y28" s="5" t="s">
        <v>482</v>
      </c>
      <c r="Z28" s="5" t="s">
        <v>481</v>
      </c>
      <c r="AA28" s="5" t="s">
        <v>482</v>
      </c>
      <c r="AB28" s="5" t="s">
        <v>482</v>
      </c>
      <c r="AC28" s="5" t="s">
        <v>483</v>
      </c>
      <c r="AD28" s="5" t="s">
        <v>484</v>
      </c>
      <c r="AE28" s="5" t="s">
        <v>486</v>
      </c>
      <c r="AF28" s="5" t="s">
        <v>486</v>
      </c>
    </row>
    <row r="29" spans="1:32" ht="30" customHeight="1" x14ac:dyDescent="0.2">
      <c r="A29" s="4" t="s">
        <v>487</v>
      </c>
      <c r="B29" s="5" t="s">
        <v>495</v>
      </c>
      <c r="C29" s="5" t="s">
        <v>138</v>
      </c>
      <c r="D29" s="5" t="s">
        <v>138</v>
      </c>
      <c r="E29" s="5" t="s">
        <v>379</v>
      </c>
      <c r="F29" s="5" t="s">
        <v>138</v>
      </c>
      <c r="G29" s="5" t="s">
        <v>138</v>
      </c>
      <c r="H29" s="5" t="s">
        <v>488</v>
      </c>
      <c r="I29" s="5" t="s">
        <v>489</v>
      </c>
      <c r="J29" s="5" t="s">
        <v>489</v>
      </c>
      <c r="K29" s="5" t="s">
        <v>490</v>
      </c>
      <c r="L29" s="5" t="s">
        <v>491</v>
      </c>
      <c r="M29" s="5" t="s">
        <v>491</v>
      </c>
      <c r="N29" s="5" t="s">
        <v>492</v>
      </c>
      <c r="O29" s="5" t="s">
        <v>492</v>
      </c>
      <c r="P29" s="5" t="s">
        <v>492</v>
      </c>
      <c r="Q29" s="5" t="s">
        <v>492</v>
      </c>
      <c r="R29" s="5" t="s">
        <v>492</v>
      </c>
      <c r="S29" s="5" t="s">
        <v>492</v>
      </c>
      <c r="T29" s="5" t="s">
        <v>493</v>
      </c>
      <c r="U29" s="5" t="s">
        <v>493</v>
      </c>
      <c r="V29" s="5" t="s">
        <v>493</v>
      </c>
      <c r="W29" s="5" t="s">
        <v>493</v>
      </c>
      <c r="X29" s="5" t="s">
        <v>493</v>
      </c>
      <c r="Y29" s="5" t="s">
        <v>493</v>
      </c>
      <c r="Z29" s="5" t="s">
        <v>493</v>
      </c>
      <c r="AA29" s="5" t="s">
        <v>493</v>
      </c>
      <c r="AB29" s="5" t="s">
        <v>493</v>
      </c>
      <c r="AC29" s="5" t="s">
        <v>494</v>
      </c>
      <c r="AD29" s="5" t="s">
        <v>494</v>
      </c>
      <c r="AE29" s="5" t="s">
        <v>496</v>
      </c>
      <c r="AF29" s="5" t="s">
        <v>496</v>
      </c>
    </row>
    <row r="30" spans="1:32" ht="30" customHeight="1" x14ac:dyDescent="0.2">
      <c r="A30" s="4" t="s">
        <v>161</v>
      </c>
      <c r="B30" s="5" t="s">
        <v>499</v>
      </c>
      <c r="C30" s="5" t="s">
        <v>497</v>
      </c>
      <c r="D30" s="5" t="s">
        <v>497</v>
      </c>
      <c r="E30" s="5" t="s">
        <v>379</v>
      </c>
      <c r="F30" s="5" t="s">
        <v>162</v>
      </c>
      <c r="G30" s="5" t="s">
        <v>162</v>
      </c>
      <c r="H30" s="5" t="s">
        <v>163</v>
      </c>
      <c r="I30" s="5" t="s">
        <v>163</v>
      </c>
      <c r="J30" s="5" t="s">
        <v>163</v>
      </c>
      <c r="K30" s="5" t="s">
        <v>163</v>
      </c>
      <c r="L30" s="5" t="s">
        <v>163</v>
      </c>
      <c r="M30" s="5" t="s">
        <v>163</v>
      </c>
      <c r="N30" s="5" t="s">
        <v>164</v>
      </c>
      <c r="O30" s="5" t="s">
        <v>164</v>
      </c>
      <c r="P30" s="5" t="s">
        <v>164</v>
      </c>
      <c r="Q30" s="5" t="s">
        <v>164</v>
      </c>
      <c r="R30" s="5" t="s">
        <v>164</v>
      </c>
      <c r="S30" s="5" t="s">
        <v>164</v>
      </c>
      <c r="T30" s="5" t="s">
        <v>165</v>
      </c>
      <c r="U30" s="5" t="s">
        <v>165</v>
      </c>
      <c r="V30" s="5" t="s">
        <v>165</v>
      </c>
      <c r="W30" s="5" t="s">
        <v>165</v>
      </c>
      <c r="X30" s="5" t="s">
        <v>165</v>
      </c>
      <c r="Y30" s="5" t="s">
        <v>165</v>
      </c>
      <c r="Z30" s="5" t="s">
        <v>165</v>
      </c>
      <c r="AA30" s="5" t="s">
        <v>165</v>
      </c>
      <c r="AB30" s="5" t="s">
        <v>165</v>
      </c>
      <c r="AC30" s="5" t="s">
        <v>498</v>
      </c>
      <c r="AD30" s="5" t="s">
        <v>498</v>
      </c>
      <c r="AE30" s="5" t="s">
        <v>163</v>
      </c>
      <c r="AF30" s="5" t="s">
        <v>163</v>
      </c>
    </row>
    <row r="31" spans="1:32" ht="30" customHeight="1" x14ac:dyDescent="0.2">
      <c r="A31" s="4" t="s">
        <v>500</v>
      </c>
      <c r="B31" s="5" t="s">
        <v>513</v>
      </c>
      <c r="C31" s="5" t="s">
        <v>503</v>
      </c>
      <c r="D31" s="5" t="s">
        <v>504</v>
      </c>
      <c r="E31" s="5" t="s">
        <v>379</v>
      </c>
      <c r="F31" s="5" t="s">
        <v>501</v>
      </c>
      <c r="G31" s="5" t="s">
        <v>502</v>
      </c>
      <c r="H31" s="5" t="s">
        <v>505</v>
      </c>
      <c r="I31" s="5" t="s">
        <v>506</v>
      </c>
      <c r="J31" s="5" t="s">
        <v>506</v>
      </c>
      <c r="K31" s="5" t="s">
        <v>507</v>
      </c>
      <c r="L31" s="5" t="s">
        <v>131</v>
      </c>
      <c r="M31" s="5" t="s">
        <v>131</v>
      </c>
      <c r="N31" s="5" t="s">
        <v>148</v>
      </c>
      <c r="O31" s="5" t="s">
        <v>149</v>
      </c>
      <c r="P31" s="5" t="s">
        <v>149</v>
      </c>
      <c r="Q31" s="5" t="s">
        <v>148</v>
      </c>
      <c r="R31" s="5" t="s">
        <v>149</v>
      </c>
      <c r="S31" s="5" t="s">
        <v>149</v>
      </c>
      <c r="T31" s="5" t="s">
        <v>508</v>
      </c>
      <c r="U31" s="5" t="s">
        <v>509</v>
      </c>
      <c r="V31" s="5" t="s">
        <v>509</v>
      </c>
      <c r="W31" s="5" t="s">
        <v>510</v>
      </c>
      <c r="X31" s="5" t="s">
        <v>511</v>
      </c>
      <c r="Y31" s="5" t="s">
        <v>511</v>
      </c>
      <c r="Z31" s="5" t="s">
        <v>510</v>
      </c>
      <c r="AA31" s="5" t="s">
        <v>511</v>
      </c>
      <c r="AB31" s="5" t="s">
        <v>511</v>
      </c>
      <c r="AC31" s="5" t="s">
        <v>512</v>
      </c>
      <c r="AD31" s="5" t="s">
        <v>512</v>
      </c>
      <c r="AE31" s="5" t="s">
        <v>514</v>
      </c>
      <c r="AF31" s="5" t="s">
        <v>515</v>
      </c>
    </row>
    <row r="32" spans="1:32" ht="30" customHeight="1" x14ac:dyDescent="0.2">
      <c r="A32" s="4" t="s">
        <v>516</v>
      </c>
      <c r="B32" s="5" t="s">
        <v>525</v>
      </c>
      <c r="C32" s="5" t="s">
        <v>518</v>
      </c>
      <c r="D32" s="5" t="s">
        <v>519</v>
      </c>
      <c r="E32" s="5" t="s">
        <v>379</v>
      </c>
      <c r="F32" s="5" t="s">
        <v>517</v>
      </c>
      <c r="G32" s="5" t="s">
        <v>157</v>
      </c>
      <c r="H32" s="5" t="s">
        <v>32</v>
      </c>
      <c r="I32" s="5" t="s">
        <v>32</v>
      </c>
      <c r="J32" s="5" t="s">
        <v>32</v>
      </c>
      <c r="K32" s="5" t="s">
        <v>32</v>
      </c>
      <c r="L32" s="5" t="s">
        <v>32</v>
      </c>
      <c r="M32" s="5" t="s">
        <v>32</v>
      </c>
      <c r="N32" s="5" t="s">
        <v>520</v>
      </c>
      <c r="O32" s="5" t="s">
        <v>520</v>
      </c>
      <c r="P32" s="5" t="s">
        <v>520</v>
      </c>
      <c r="Q32" s="5" t="s">
        <v>520</v>
      </c>
      <c r="R32" s="5" t="s">
        <v>520</v>
      </c>
      <c r="S32" s="5" t="s">
        <v>520</v>
      </c>
      <c r="T32" s="5" t="s">
        <v>521</v>
      </c>
      <c r="U32" s="5" t="s">
        <v>522</v>
      </c>
      <c r="V32" s="5" t="s">
        <v>522</v>
      </c>
      <c r="W32" s="5" t="s">
        <v>523</v>
      </c>
      <c r="X32" s="5" t="s">
        <v>524</v>
      </c>
      <c r="Y32" s="5" t="s">
        <v>524</v>
      </c>
      <c r="Z32" s="5" t="s">
        <v>523</v>
      </c>
      <c r="AA32" s="5" t="s">
        <v>524</v>
      </c>
      <c r="AB32" s="5" t="s">
        <v>524</v>
      </c>
      <c r="AC32" s="5" t="s">
        <v>32</v>
      </c>
      <c r="AD32" s="5" t="s">
        <v>32</v>
      </c>
      <c r="AE32" s="5" t="s">
        <v>32</v>
      </c>
      <c r="AF32" s="5" t="s">
        <v>32</v>
      </c>
    </row>
    <row r="33" spans="1:32" ht="30" customHeight="1" x14ac:dyDescent="0.2">
      <c r="A33" s="4" t="s">
        <v>185</v>
      </c>
      <c r="B33" s="5" t="s">
        <v>529</v>
      </c>
      <c r="C33" s="5" t="s">
        <v>32</v>
      </c>
      <c r="D33" s="5" t="s">
        <v>32</v>
      </c>
      <c r="E33" s="5" t="s">
        <v>32</v>
      </c>
      <c r="F33" s="5" t="s">
        <v>32</v>
      </c>
      <c r="G33" s="5" t="s">
        <v>32</v>
      </c>
      <c r="H33" s="5" t="s">
        <v>32</v>
      </c>
      <c r="I33" s="5" t="s">
        <v>32</v>
      </c>
      <c r="J33" s="5" t="s">
        <v>32</v>
      </c>
      <c r="K33" s="5" t="s">
        <v>32</v>
      </c>
      <c r="L33" s="5" t="s">
        <v>32</v>
      </c>
      <c r="M33" s="5" t="s">
        <v>32</v>
      </c>
      <c r="N33" s="5" t="s">
        <v>32</v>
      </c>
      <c r="O33" s="5" t="s">
        <v>32</v>
      </c>
      <c r="P33" s="5" t="s">
        <v>32</v>
      </c>
      <c r="Q33" s="5" t="s">
        <v>32</v>
      </c>
      <c r="R33" s="5" t="s">
        <v>32</v>
      </c>
      <c r="S33" s="5" t="s">
        <v>32</v>
      </c>
      <c r="T33" s="5" t="s">
        <v>526</v>
      </c>
      <c r="U33" s="5" t="s">
        <v>526</v>
      </c>
      <c r="V33" s="5" t="s">
        <v>526</v>
      </c>
      <c r="W33" s="5" t="s">
        <v>527</v>
      </c>
      <c r="X33" s="5" t="s">
        <v>527</v>
      </c>
      <c r="Y33" s="5" t="s">
        <v>527</v>
      </c>
      <c r="Z33" s="5" t="s">
        <v>527</v>
      </c>
      <c r="AA33" s="5" t="s">
        <v>527</v>
      </c>
      <c r="AB33" s="5" t="s">
        <v>527</v>
      </c>
      <c r="AC33" s="5" t="s">
        <v>528</v>
      </c>
      <c r="AD33" s="5" t="s">
        <v>528</v>
      </c>
      <c r="AE33" s="5" t="s">
        <v>32</v>
      </c>
      <c r="AF33" s="5" t="s">
        <v>32</v>
      </c>
    </row>
    <row r="34" spans="1:32" ht="30" customHeight="1" x14ac:dyDescent="0.2">
      <c r="A34" s="4" t="s">
        <v>159</v>
      </c>
      <c r="B34" s="6" t="s">
        <v>32</v>
      </c>
      <c r="C34" s="6" t="s">
        <v>32</v>
      </c>
      <c r="D34" s="6" t="s">
        <v>32</v>
      </c>
      <c r="E34" s="6" t="s">
        <v>32</v>
      </c>
      <c r="F34" s="6" t="s">
        <v>32</v>
      </c>
      <c r="G34" s="6" t="s">
        <v>32</v>
      </c>
      <c r="H34" s="6" t="s">
        <v>32</v>
      </c>
      <c r="I34" s="6" t="s">
        <v>32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  <c r="O34" s="6" t="s">
        <v>32</v>
      </c>
      <c r="P34" s="6" t="s">
        <v>32</v>
      </c>
      <c r="Q34" s="6" t="s">
        <v>32</v>
      </c>
      <c r="R34" s="6" t="s">
        <v>32</v>
      </c>
      <c r="S34" s="6" t="s">
        <v>32</v>
      </c>
      <c r="T34" s="5" t="s">
        <v>509</v>
      </c>
      <c r="U34" s="5" t="s">
        <v>509</v>
      </c>
      <c r="V34" s="5" t="s">
        <v>509</v>
      </c>
      <c r="W34" s="5" t="s">
        <v>511</v>
      </c>
      <c r="X34" s="5" t="s">
        <v>511</v>
      </c>
      <c r="Y34" s="5" t="s">
        <v>511</v>
      </c>
      <c r="Z34" s="5" t="s">
        <v>511</v>
      </c>
      <c r="AA34" s="5" t="s">
        <v>511</v>
      </c>
      <c r="AB34" s="5" t="s">
        <v>511</v>
      </c>
      <c r="AC34" s="6" t="s">
        <v>32</v>
      </c>
      <c r="AD34" s="6" t="s">
        <v>32</v>
      </c>
      <c r="AE34" s="6" t="s">
        <v>32</v>
      </c>
      <c r="AF34" s="6" t="s">
        <v>32</v>
      </c>
    </row>
    <row r="35" spans="1:32" ht="30" customHeight="1" x14ac:dyDescent="0.2">
      <c r="A35" s="4" t="s">
        <v>530</v>
      </c>
      <c r="B35" s="6" t="s">
        <v>32</v>
      </c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5" t="s">
        <v>174</v>
      </c>
      <c r="U35" s="5" t="s">
        <v>175</v>
      </c>
      <c r="V35" s="5" t="s">
        <v>175</v>
      </c>
      <c r="W35" s="5" t="s">
        <v>174</v>
      </c>
      <c r="X35" s="5" t="s">
        <v>175</v>
      </c>
      <c r="Y35" s="5" t="s">
        <v>175</v>
      </c>
      <c r="Z35" s="5" t="s">
        <v>174</v>
      </c>
      <c r="AA35" s="5" t="s">
        <v>175</v>
      </c>
      <c r="AB35" s="5" t="s">
        <v>175</v>
      </c>
      <c r="AC35" s="6" t="s">
        <v>32</v>
      </c>
      <c r="AD35" s="6" t="s">
        <v>32</v>
      </c>
      <c r="AE35" s="6" t="s">
        <v>32</v>
      </c>
      <c r="AF35" s="6" t="s">
        <v>32</v>
      </c>
    </row>
    <row r="36" spans="1:32" ht="30" customHeight="1" x14ac:dyDescent="0.2">
      <c r="A36" s="4" t="s">
        <v>179</v>
      </c>
      <c r="B36" s="6" t="s">
        <v>32</v>
      </c>
      <c r="C36" s="6" t="s">
        <v>32</v>
      </c>
      <c r="D36" s="6" t="s">
        <v>32</v>
      </c>
      <c r="E36" s="6" t="s">
        <v>32</v>
      </c>
      <c r="F36" s="6" t="s">
        <v>32</v>
      </c>
      <c r="G36" s="6" t="s">
        <v>32</v>
      </c>
      <c r="H36" s="6" t="s">
        <v>32</v>
      </c>
      <c r="I36" s="6" t="s">
        <v>32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  <c r="O36" s="6" t="s">
        <v>32</v>
      </c>
      <c r="P36" s="6" t="s">
        <v>32</v>
      </c>
      <c r="Q36" s="6" t="s">
        <v>32</v>
      </c>
      <c r="R36" s="6" t="s">
        <v>32</v>
      </c>
      <c r="S36" s="6" t="s">
        <v>32</v>
      </c>
      <c r="T36" s="5" t="s">
        <v>181</v>
      </c>
      <c r="U36" s="5" t="s">
        <v>182</v>
      </c>
      <c r="V36" s="5" t="s">
        <v>182</v>
      </c>
      <c r="W36" s="5" t="s">
        <v>181</v>
      </c>
      <c r="X36" s="5" t="s">
        <v>182</v>
      </c>
      <c r="Y36" s="5" t="s">
        <v>182</v>
      </c>
      <c r="Z36" s="5" t="s">
        <v>181</v>
      </c>
      <c r="AA36" s="5" t="s">
        <v>182</v>
      </c>
      <c r="AB36" s="5" t="s">
        <v>182</v>
      </c>
      <c r="AC36" s="6" t="s">
        <v>32</v>
      </c>
      <c r="AD36" s="6" t="s">
        <v>32</v>
      </c>
      <c r="AE36" s="6" t="s">
        <v>32</v>
      </c>
      <c r="AF36" s="6" t="s">
        <v>32</v>
      </c>
    </row>
    <row r="37" spans="1:32" ht="20" customHeight="1" x14ac:dyDescent="0.2">
      <c r="A37" s="31" t="s">
        <v>189</v>
      </c>
      <c r="B37" s="53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8"/>
    </row>
    <row r="38" spans="1:32" ht="30" customHeight="1" x14ac:dyDescent="0.2">
      <c r="A38" s="4" t="s">
        <v>190</v>
      </c>
      <c r="B38" s="5" t="s">
        <v>32</v>
      </c>
      <c r="C38" s="5" t="s">
        <v>32</v>
      </c>
      <c r="D38" s="5" t="s">
        <v>32</v>
      </c>
      <c r="E38" s="5" t="s">
        <v>32</v>
      </c>
      <c r="F38" s="5" t="s">
        <v>32</v>
      </c>
      <c r="G38" s="5" t="s">
        <v>32</v>
      </c>
      <c r="H38" s="5" t="s">
        <v>32</v>
      </c>
      <c r="I38" s="5" t="s">
        <v>32</v>
      </c>
      <c r="J38" s="5" t="s">
        <v>32</v>
      </c>
      <c r="K38" s="5" t="s">
        <v>32</v>
      </c>
      <c r="L38" s="5" t="s">
        <v>32</v>
      </c>
      <c r="M38" s="5" t="s">
        <v>32</v>
      </c>
      <c r="N38" s="5" t="s">
        <v>32</v>
      </c>
      <c r="O38" s="5" t="s">
        <v>32</v>
      </c>
      <c r="P38" s="5" t="s">
        <v>32</v>
      </c>
      <c r="Q38" s="5" t="s">
        <v>32</v>
      </c>
      <c r="R38" s="5" t="s">
        <v>32</v>
      </c>
      <c r="S38" s="5" t="s">
        <v>32</v>
      </c>
      <c r="T38" s="5" t="s">
        <v>191</v>
      </c>
      <c r="U38" s="5" t="s">
        <v>192</v>
      </c>
      <c r="V38" s="5" t="s">
        <v>192</v>
      </c>
      <c r="W38" s="5" t="s">
        <v>191</v>
      </c>
      <c r="X38" s="5" t="s">
        <v>192</v>
      </c>
      <c r="Y38" s="5" t="s">
        <v>192</v>
      </c>
      <c r="Z38" s="5" t="s">
        <v>191</v>
      </c>
      <c r="AA38" s="5" t="s">
        <v>192</v>
      </c>
      <c r="AB38" s="5" t="s">
        <v>192</v>
      </c>
      <c r="AC38" s="5" t="s">
        <v>32</v>
      </c>
      <c r="AD38" s="5" t="s">
        <v>32</v>
      </c>
      <c r="AE38" s="5" t="s">
        <v>32</v>
      </c>
      <c r="AF38" s="5" t="s">
        <v>32</v>
      </c>
    </row>
    <row r="39" spans="1:32" ht="30" customHeight="1" x14ac:dyDescent="0.2">
      <c r="A39" s="4" t="s">
        <v>531</v>
      </c>
      <c r="B39" s="5" t="s">
        <v>537</v>
      </c>
      <c r="C39" s="5" t="s">
        <v>32</v>
      </c>
      <c r="D39" s="5" t="s">
        <v>32</v>
      </c>
      <c r="E39" s="5" t="s">
        <v>32</v>
      </c>
      <c r="F39" s="5" t="s">
        <v>32</v>
      </c>
      <c r="G39" s="5" t="s">
        <v>32</v>
      </c>
      <c r="H39" s="5" t="s">
        <v>532</v>
      </c>
      <c r="I39" s="5" t="s">
        <v>93</v>
      </c>
      <c r="J39" s="5" t="s">
        <v>93</v>
      </c>
      <c r="K39" s="5" t="s">
        <v>533</v>
      </c>
      <c r="L39" s="5" t="s">
        <v>93</v>
      </c>
      <c r="M39" s="5" t="s">
        <v>93</v>
      </c>
      <c r="N39" s="5" t="s">
        <v>534</v>
      </c>
      <c r="O39" s="5" t="s">
        <v>93</v>
      </c>
      <c r="P39" s="5" t="s">
        <v>93</v>
      </c>
      <c r="Q39" s="5" t="s">
        <v>535</v>
      </c>
      <c r="R39" s="5" t="s">
        <v>93</v>
      </c>
      <c r="S39" s="5" t="s">
        <v>93</v>
      </c>
      <c r="T39" s="5" t="s">
        <v>195</v>
      </c>
      <c r="U39" s="5" t="s">
        <v>196</v>
      </c>
      <c r="V39" s="5" t="s">
        <v>196</v>
      </c>
      <c r="W39" s="5" t="s">
        <v>195</v>
      </c>
      <c r="X39" s="5" t="s">
        <v>196</v>
      </c>
      <c r="Y39" s="5" t="s">
        <v>196</v>
      </c>
      <c r="Z39" s="5" t="s">
        <v>195</v>
      </c>
      <c r="AA39" s="5" t="s">
        <v>196</v>
      </c>
      <c r="AB39" s="5" t="s">
        <v>196</v>
      </c>
      <c r="AC39" s="5" t="s">
        <v>536</v>
      </c>
      <c r="AD39" s="5" t="s">
        <v>536</v>
      </c>
      <c r="AE39" s="5" t="s">
        <v>199</v>
      </c>
      <c r="AF39" s="5" t="s">
        <v>199</v>
      </c>
    </row>
    <row r="40" spans="1:32" ht="30" customHeight="1" x14ac:dyDescent="0.2">
      <c r="A40" s="4" t="s">
        <v>201</v>
      </c>
      <c r="B40" s="6" t="s">
        <v>32</v>
      </c>
      <c r="C40" s="6" t="s">
        <v>32</v>
      </c>
      <c r="D40" s="6" t="s">
        <v>32</v>
      </c>
      <c r="E40" s="6" t="s">
        <v>32</v>
      </c>
      <c r="F40" s="6" t="s">
        <v>32</v>
      </c>
      <c r="G40" s="6" t="s">
        <v>32</v>
      </c>
      <c r="H40" s="6" t="s">
        <v>32</v>
      </c>
      <c r="I40" s="6" t="s">
        <v>32</v>
      </c>
      <c r="J40" s="6" t="s">
        <v>32</v>
      </c>
      <c r="K40" s="6" t="s">
        <v>32</v>
      </c>
      <c r="L40" s="6" t="s">
        <v>32</v>
      </c>
      <c r="M40" s="6" t="s">
        <v>32</v>
      </c>
      <c r="N40" s="6" t="s">
        <v>32</v>
      </c>
      <c r="O40" s="6" t="s">
        <v>32</v>
      </c>
      <c r="P40" s="6" t="s">
        <v>32</v>
      </c>
      <c r="Q40" s="6" t="s">
        <v>32</v>
      </c>
      <c r="R40" s="6" t="s">
        <v>32</v>
      </c>
      <c r="S40" s="6" t="s">
        <v>32</v>
      </c>
      <c r="T40" s="5" t="s">
        <v>202</v>
      </c>
      <c r="U40" s="5" t="s">
        <v>203</v>
      </c>
      <c r="V40" s="5" t="s">
        <v>203</v>
      </c>
      <c r="W40" s="5" t="s">
        <v>202</v>
      </c>
      <c r="X40" s="5" t="s">
        <v>203</v>
      </c>
      <c r="Y40" s="5" t="s">
        <v>203</v>
      </c>
      <c r="Z40" s="5" t="s">
        <v>202</v>
      </c>
      <c r="AA40" s="5" t="s">
        <v>203</v>
      </c>
      <c r="AB40" s="5" t="s">
        <v>203</v>
      </c>
      <c r="AC40" s="6" t="s">
        <v>32</v>
      </c>
      <c r="AD40" s="6" t="s">
        <v>32</v>
      </c>
      <c r="AE40" s="6" t="s">
        <v>32</v>
      </c>
      <c r="AF40" s="6" t="s">
        <v>32</v>
      </c>
    </row>
    <row r="41" spans="1:32" ht="30" customHeight="1" x14ac:dyDescent="0.2">
      <c r="A41" s="4" t="s">
        <v>212</v>
      </c>
      <c r="B41" s="6" t="s">
        <v>32</v>
      </c>
      <c r="C41" s="6" t="s">
        <v>32</v>
      </c>
      <c r="D41" s="6" t="s">
        <v>32</v>
      </c>
      <c r="E41" s="6" t="s">
        <v>32</v>
      </c>
      <c r="F41" s="6" t="s">
        <v>32</v>
      </c>
      <c r="G41" s="6" t="s">
        <v>32</v>
      </c>
      <c r="H41" s="6" t="s">
        <v>32</v>
      </c>
      <c r="I41" s="6" t="s">
        <v>32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  <c r="O41" s="6" t="s">
        <v>32</v>
      </c>
      <c r="P41" s="6" t="s">
        <v>32</v>
      </c>
      <c r="Q41" s="6" t="s">
        <v>32</v>
      </c>
      <c r="R41" s="6" t="s">
        <v>32</v>
      </c>
      <c r="S41" s="6" t="s">
        <v>32</v>
      </c>
      <c r="T41" s="5" t="s">
        <v>216</v>
      </c>
      <c r="U41" s="5" t="s">
        <v>216</v>
      </c>
      <c r="V41" s="5" t="s">
        <v>216</v>
      </c>
      <c r="W41" s="5" t="s">
        <v>216</v>
      </c>
      <c r="X41" s="5" t="s">
        <v>216</v>
      </c>
      <c r="Y41" s="5" t="s">
        <v>216</v>
      </c>
      <c r="Z41" s="5" t="s">
        <v>216</v>
      </c>
      <c r="AA41" s="5" t="s">
        <v>216</v>
      </c>
      <c r="AB41" s="5" t="s">
        <v>216</v>
      </c>
      <c r="AC41" s="6" t="s">
        <v>32</v>
      </c>
      <c r="AD41" s="6" t="s">
        <v>32</v>
      </c>
      <c r="AE41" s="6" t="s">
        <v>32</v>
      </c>
      <c r="AF41" s="6" t="s">
        <v>32</v>
      </c>
    </row>
    <row r="43" spans="1:32" x14ac:dyDescent="0.2">
      <c r="A43" s="34" t="s">
        <v>221</v>
      </c>
      <c r="B43" s="3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30" customHeight="1" x14ac:dyDescent="0.2">
      <c r="A44" s="23" t="s">
        <v>222</v>
      </c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30" customHeight="1" x14ac:dyDescent="0.2">
      <c r="A45" s="23" t="s">
        <v>223</v>
      </c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30" customHeight="1" x14ac:dyDescent="0.2">
      <c r="A46" s="23" t="s">
        <v>224</v>
      </c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30" customHeight="1" x14ac:dyDescent="0.2">
      <c r="A47" s="23" t="s">
        <v>225</v>
      </c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</sheetData>
  <mergeCells count="30">
    <mergeCell ref="A47:AF47"/>
    <mergeCell ref="A14:AF14"/>
    <mergeCell ref="E4:E5"/>
    <mergeCell ref="AE4:AE5"/>
    <mergeCell ref="A43:AF43"/>
    <mergeCell ref="B4:B5"/>
    <mergeCell ref="F4:F5"/>
    <mergeCell ref="G4:G5"/>
    <mergeCell ref="A46:AF46"/>
    <mergeCell ref="A37:AF37"/>
    <mergeCell ref="A4:A5"/>
    <mergeCell ref="T3:AB3"/>
    <mergeCell ref="AC3:AD3"/>
    <mergeCell ref="AE3:AF3"/>
    <mergeCell ref="N3:S3"/>
    <mergeCell ref="H3:M3"/>
    <mergeCell ref="C3:G3"/>
    <mergeCell ref="A1:AF1"/>
    <mergeCell ref="A45:AF45"/>
    <mergeCell ref="C4:C5"/>
    <mergeCell ref="AD4:AD5"/>
    <mergeCell ref="A6:AF6"/>
    <mergeCell ref="A7:AF7"/>
    <mergeCell ref="A2:AF2"/>
    <mergeCell ref="A10:AF10"/>
    <mergeCell ref="A13:AF13"/>
    <mergeCell ref="A44:AF44"/>
    <mergeCell ref="D4:D5"/>
    <mergeCell ref="AC4:AC5"/>
    <mergeCell ref="AF4:AF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2"/>
  <sheetViews>
    <sheetView zoomScale="90" workbookViewId="0">
      <pane xSplit="1" ySplit="5" topLeftCell="B6" activePane="bottomRight" state="frozen"/>
      <selection sqref="A1:AF1"/>
      <selection pane="topRight" sqref="A1:AF1"/>
      <selection pane="bottomLeft" sqref="A1:AF1"/>
      <selection pane="bottomRight" activeCell="A6" sqref="A6:W6"/>
    </sheetView>
  </sheetViews>
  <sheetFormatPr baseColWidth="10" defaultColWidth="8.83203125" defaultRowHeight="15" x14ac:dyDescent="0.2"/>
  <cols>
    <col min="1" max="1" width="24" customWidth="1"/>
    <col min="2" max="2" width="36.33203125" customWidth="1"/>
    <col min="3" max="3" width="19.6640625" customWidth="1"/>
    <col min="4" max="4" width="19.1640625" customWidth="1"/>
    <col min="5" max="10" width="16.5" customWidth="1"/>
    <col min="11" max="11" width="18.5" customWidth="1"/>
    <col min="12" max="20" width="16.5" customWidth="1"/>
    <col min="21" max="21" width="32.83203125" customWidth="1"/>
    <col min="22" max="23" width="16.5" customWidth="1"/>
  </cols>
  <sheetData>
    <row r="1" spans="1:23" ht="30" customHeight="1" x14ac:dyDescent="0.2">
      <c r="A1" s="29" t="s">
        <v>538</v>
      </c>
      <c r="B1" s="29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0" customHeight="1" x14ac:dyDescent="0.2">
      <c r="A2" s="33" t="s">
        <v>539</v>
      </c>
      <c r="B2" s="3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52" customHeight="1" x14ac:dyDescent="0.2">
      <c r="A3" s="1"/>
      <c r="B3" s="70" t="s">
        <v>7</v>
      </c>
      <c r="C3" s="42" t="s">
        <v>2</v>
      </c>
      <c r="D3" s="54"/>
      <c r="E3" s="55" t="s">
        <v>3</v>
      </c>
      <c r="F3" s="56"/>
      <c r="G3" s="56"/>
      <c r="H3" s="56"/>
      <c r="I3" s="56"/>
      <c r="J3" s="57"/>
      <c r="K3" s="50" t="s">
        <v>4</v>
      </c>
      <c r="L3" s="51"/>
      <c r="M3" s="52"/>
      <c r="N3" s="66" t="s">
        <v>5</v>
      </c>
      <c r="O3" s="67"/>
      <c r="P3" s="67"/>
      <c r="Q3" s="67"/>
      <c r="R3" s="67"/>
      <c r="S3" s="68"/>
      <c r="T3" s="71" t="s">
        <v>6</v>
      </c>
      <c r="U3" s="72"/>
      <c r="V3" s="40" t="s">
        <v>8</v>
      </c>
      <c r="W3" s="41"/>
    </row>
    <row r="4" spans="1:23" ht="58" customHeight="1" x14ac:dyDescent="0.2">
      <c r="A4" s="32" t="s">
        <v>9</v>
      </c>
      <c r="B4" s="25" t="s">
        <v>548</v>
      </c>
      <c r="C4" s="25" t="s">
        <v>540</v>
      </c>
      <c r="D4" s="25" t="s">
        <v>541</v>
      </c>
      <c r="E4" s="2" t="s">
        <v>542</v>
      </c>
      <c r="F4" s="2"/>
      <c r="G4" s="2"/>
      <c r="H4" s="2" t="s">
        <v>543</v>
      </c>
      <c r="I4" s="2"/>
      <c r="J4" s="2"/>
      <c r="K4" s="2" t="s">
        <v>317</v>
      </c>
      <c r="L4" s="2"/>
      <c r="M4" s="2"/>
      <c r="N4" s="2" t="s">
        <v>544</v>
      </c>
      <c r="O4" s="2"/>
      <c r="P4" s="2"/>
      <c r="Q4" s="2" t="s">
        <v>545</v>
      </c>
      <c r="R4" s="2"/>
      <c r="S4" s="2"/>
      <c r="T4" s="25" t="s">
        <v>546</v>
      </c>
      <c r="U4" s="25" t="s">
        <v>547</v>
      </c>
      <c r="V4" s="25" t="s">
        <v>549</v>
      </c>
      <c r="W4" s="25" t="s">
        <v>550</v>
      </c>
    </row>
    <row r="5" spans="1:23" ht="38" customHeight="1" x14ac:dyDescent="0.2">
      <c r="A5" s="26"/>
      <c r="B5" s="26"/>
      <c r="C5" s="26"/>
      <c r="D5" s="26"/>
      <c r="E5" s="3" t="s">
        <v>19</v>
      </c>
      <c r="F5" s="3" t="s">
        <v>20</v>
      </c>
      <c r="G5" s="3" t="s">
        <v>21</v>
      </c>
      <c r="H5" s="3" t="s">
        <v>19</v>
      </c>
      <c r="I5" s="3" t="s">
        <v>20</v>
      </c>
      <c r="J5" s="3" t="s">
        <v>21</v>
      </c>
      <c r="K5" s="3"/>
      <c r="L5" s="3"/>
      <c r="M5" s="3"/>
      <c r="N5" s="3" t="s">
        <v>24</v>
      </c>
      <c r="O5" s="3" t="s">
        <v>25</v>
      </c>
      <c r="P5" s="3" t="s">
        <v>21</v>
      </c>
      <c r="Q5" s="3" t="s">
        <v>24</v>
      </c>
      <c r="R5" s="3" t="s">
        <v>25</v>
      </c>
      <c r="S5" s="3" t="s">
        <v>21</v>
      </c>
      <c r="T5" s="26"/>
      <c r="U5" s="26"/>
      <c r="V5" s="26"/>
      <c r="W5" s="26"/>
    </row>
    <row r="6" spans="1:23" ht="42" customHeight="1" x14ac:dyDescent="0.2">
      <c r="A6" s="30" t="s">
        <v>326</v>
      </c>
      <c r="B6" s="30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18" customHeight="1" x14ac:dyDescent="0.2">
      <c r="A7" s="30" t="s">
        <v>27</v>
      </c>
      <c r="B7" s="30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76" customHeight="1" x14ac:dyDescent="0.2">
      <c r="A8" s="4" t="s">
        <v>28</v>
      </c>
      <c r="B8" s="5" t="s">
        <v>569</v>
      </c>
      <c r="C8" s="5" t="s">
        <v>551</v>
      </c>
      <c r="D8" s="5" t="s">
        <v>552</v>
      </c>
      <c r="E8" s="5" t="s">
        <v>553</v>
      </c>
      <c r="F8" s="38" t="s">
        <v>554</v>
      </c>
      <c r="G8" s="38" t="s">
        <v>555</v>
      </c>
      <c r="H8" s="38" t="s">
        <v>556</v>
      </c>
      <c r="I8" s="38" t="s">
        <v>557</v>
      </c>
      <c r="J8" s="38" t="s">
        <v>558</v>
      </c>
      <c r="K8" s="5" t="s">
        <v>340</v>
      </c>
      <c r="L8" s="5" t="s">
        <v>559</v>
      </c>
      <c r="M8" s="5" t="s">
        <v>560</v>
      </c>
      <c r="N8" s="5" t="s">
        <v>561</v>
      </c>
      <c r="O8" s="38" t="s">
        <v>562</v>
      </c>
      <c r="P8" s="38" t="s">
        <v>563</v>
      </c>
      <c r="Q8" s="38" t="s">
        <v>564</v>
      </c>
      <c r="R8" s="38" t="s">
        <v>565</v>
      </c>
      <c r="S8" s="38" t="s">
        <v>566</v>
      </c>
      <c r="T8" s="5" t="s">
        <v>567</v>
      </c>
      <c r="U8" s="5" t="s">
        <v>568</v>
      </c>
      <c r="V8" s="5" t="s">
        <v>570</v>
      </c>
      <c r="W8" s="5" t="s">
        <v>571</v>
      </c>
    </row>
    <row r="9" spans="1:23" ht="49" customHeight="1" x14ac:dyDescent="0.2">
      <c r="A9" s="4" t="s">
        <v>35</v>
      </c>
      <c r="B9" s="5" t="s">
        <v>585</v>
      </c>
      <c r="C9" s="5" t="s">
        <v>572</v>
      </c>
      <c r="D9" s="5" t="s">
        <v>573</v>
      </c>
      <c r="E9" s="5" t="s">
        <v>574</v>
      </c>
      <c r="F9" s="5" t="s">
        <v>575</v>
      </c>
      <c r="G9" s="5" t="s">
        <v>36</v>
      </c>
      <c r="H9" s="5" t="s">
        <v>576</v>
      </c>
      <c r="I9" s="5" t="s">
        <v>577</v>
      </c>
      <c r="J9" s="5" t="s">
        <v>36</v>
      </c>
      <c r="K9" s="5" t="s">
        <v>366</v>
      </c>
      <c r="L9" s="5" t="s">
        <v>578</v>
      </c>
      <c r="M9" s="5" t="s">
        <v>36</v>
      </c>
      <c r="N9" s="5" t="s">
        <v>579</v>
      </c>
      <c r="O9" s="5" t="s">
        <v>580</v>
      </c>
      <c r="P9" s="5" t="s">
        <v>36</v>
      </c>
      <c r="Q9" s="5" t="s">
        <v>581</v>
      </c>
      <c r="R9" s="5" t="s">
        <v>582</v>
      </c>
      <c r="S9" s="5" t="s">
        <v>36</v>
      </c>
      <c r="T9" s="5" t="s">
        <v>583</v>
      </c>
      <c r="U9" s="5" t="s">
        <v>584</v>
      </c>
      <c r="V9" s="5" t="s">
        <v>586</v>
      </c>
      <c r="W9" s="5" t="s">
        <v>587</v>
      </c>
    </row>
    <row r="10" spans="1:23" ht="30" customHeight="1" x14ac:dyDescent="0.2">
      <c r="A10" s="35" t="s">
        <v>588</v>
      </c>
      <c r="B10" s="3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28" customHeight="1" x14ac:dyDescent="0.2">
      <c r="A11" s="30" t="s">
        <v>589</v>
      </c>
      <c r="B11" s="3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30" customHeight="1" x14ac:dyDescent="0.2">
      <c r="A12" s="4" t="s">
        <v>58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">
        <v>32</v>
      </c>
      <c r="U12" s="5" t="s">
        <v>32</v>
      </c>
      <c r="V12" s="5" t="s">
        <v>32</v>
      </c>
      <c r="W12" s="5" t="s">
        <v>32</v>
      </c>
    </row>
    <row r="13" spans="1:23" ht="30" customHeight="1" x14ac:dyDescent="0.2">
      <c r="A13" s="4" t="s">
        <v>377</v>
      </c>
      <c r="B13" s="5" t="s">
        <v>599</v>
      </c>
      <c r="C13" s="5" t="s">
        <v>590</v>
      </c>
      <c r="D13" s="5" t="s">
        <v>590</v>
      </c>
      <c r="E13" s="5" t="s">
        <v>591</v>
      </c>
      <c r="F13" s="5" t="s">
        <v>592</v>
      </c>
      <c r="G13" s="5" t="s">
        <v>592</v>
      </c>
      <c r="H13" s="5" t="s">
        <v>593</v>
      </c>
      <c r="I13" s="5" t="s">
        <v>594</v>
      </c>
      <c r="J13" s="5" t="s">
        <v>594</v>
      </c>
      <c r="K13" s="5" t="s">
        <v>595</v>
      </c>
      <c r="L13" s="5" t="s">
        <v>384</v>
      </c>
      <c r="M13" s="5" t="s">
        <v>384</v>
      </c>
      <c r="N13" s="5" t="s">
        <v>387</v>
      </c>
      <c r="O13" s="5" t="s">
        <v>388</v>
      </c>
      <c r="P13" s="5" t="s">
        <v>388</v>
      </c>
      <c r="Q13" s="5" t="s">
        <v>596</v>
      </c>
      <c r="R13" s="5" t="s">
        <v>597</v>
      </c>
      <c r="S13" s="5" t="s">
        <v>597</v>
      </c>
      <c r="T13" s="5" t="s">
        <v>598</v>
      </c>
      <c r="U13" s="5" t="s">
        <v>598</v>
      </c>
      <c r="V13" s="5" t="s">
        <v>392</v>
      </c>
      <c r="W13" s="5" t="s">
        <v>392</v>
      </c>
    </row>
    <row r="14" spans="1:23" ht="30" customHeight="1" x14ac:dyDescent="0.2">
      <c r="A14" s="4" t="s">
        <v>600</v>
      </c>
      <c r="B14" s="5" t="s">
        <v>609</v>
      </c>
      <c r="C14" s="5" t="s">
        <v>601</v>
      </c>
      <c r="D14" s="5" t="s">
        <v>601</v>
      </c>
      <c r="E14" s="5" t="s">
        <v>602</v>
      </c>
      <c r="F14" s="5" t="s">
        <v>603</v>
      </c>
      <c r="G14" s="5" t="s">
        <v>603</v>
      </c>
      <c r="H14" s="5" t="s">
        <v>604</v>
      </c>
      <c r="I14" s="5" t="s">
        <v>518</v>
      </c>
      <c r="J14" s="5" t="s">
        <v>518</v>
      </c>
      <c r="K14" s="5" t="s">
        <v>397</v>
      </c>
      <c r="L14" s="5" t="s">
        <v>398</v>
      </c>
      <c r="M14" s="5" t="s">
        <v>398</v>
      </c>
      <c r="N14" s="5" t="s">
        <v>413</v>
      </c>
      <c r="O14" s="5" t="s">
        <v>414</v>
      </c>
      <c r="P14" s="5" t="s">
        <v>414</v>
      </c>
      <c r="Q14" s="5" t="s">
        <v>605</v>
      </c>
      <c r="R14" s="5" t="s">
        <v>606</v>
      </c>
      <c r="S14" s="5" t="s">
        <v>606</v>
      </c>
      <c r="T14" s="5" t="s">
        <v>607</v>
      </c>
      <c r="U14" s="5" t="s">
        <v>608</v>
      </c>
      <c r="V14" s="5" t="s">
        <v>418</v>
      </c>
      <c r="W14" s="5" t="s">
        <v>418</v>
      </c>
    </row>
    <row r="15" spans="1:23" ht="30" customHeight="1" x14ac:dyDescent="0.2">
      <c r="A15" s="4" t="s">
        <v>89</v>
      </c>
      <c r="B15" s="5" t="s">
        <v>616</v>
      </c>
      <c r="C15" s="5" t="s">
        <v>610</v>
      </c>
      <c r="D15" s="5" t="s">
        <v>610</v>
      </c>
      <c r="E15" s="5" t="s">
        <v>611</v>
      </c>
      <c r="F15" s="5" t="s">
        <v>612</v>
      </c>
      <c r="G15" s="5" t="s">
        <v>612</v>
      </c>
      <c r="H15" s="5" t="s">
        <v>408</v>
      </c>
      <c r="I15" s="5" t="s">
        <v>594</v>
      </c>
      <c r="J15" s="5" t="s">
        <v>594</v>
      </c>
      <c r="K15" s="5" t="s">
        <v>397</v>
      </c>
      <c r="L15" s="5" t="s">
        <v>93</v>
      </c>
      <c r="M15" s="5" t="s">
        <v>93</v>
      </c>
      <c r="N15" s="5" t="s">
        <v>423</v>
      </c>
      <c r="O15" s="5" t="s">
        <v>424</v>
      </c>
      <c r="P15" s="5" t="s">
        <v>424</v>
      </c>
      <c r="Q15" s="5" t="s">
        <v>613</v>
      </c>
      <c r="R15" s="5" t="s">
        <v>614</v>
      </c>
      <c r="S15" s="5" t="s">
        <v>614</v>
      </c>
      <c r="T15" s="5" t="s">
        <v>615</v>
      </c>
      <c r="U15" s="5" t="s">
        <v>615</v>
      </c>
      <c r="V15" s="5" t="s">
        <v>32</v>
      </c>
      <c r="W15" s="5" t="s">
        <v>32</v>
      </c>
    </row>
    <row r="16" spans="1:23" ht="30" customHeight="1" x14ac:dyDescent="0.2">
      <c r="A16" s="4" t="s">
        <v>70</v>
      </c>
      <c r="B16" s="5" t="s">
        <v>77</v>
      </c>
      <c r="C16" s="5" t="s">
        <v>617</v>
      </c>
      <c r="D16" s="5" t="s">
        <v>617</v>
      </c>
      <c r="E16" s="5" t="s">
        <v>618</v>
      </c>
      <c r="F16" s="5" t="s">
        <v>618</v>
      </c>
      <c r="G16" s="5" t="s">
        <v>618</v>
      </c>
      <c r="H16" s="5" t="s">
        <v>81</v>
      </c>
      <c r="I16" s="5" t="s">
        <v>81</v>
      </c>
      <c r="J16" s="5" t="s">
        <v>81</v>
      </c>
      <c r="K16" s="5" t="s">
        <v>619</v>
      </c>
      <c r="L16" s="5" t="s">
        <v>620</v>
      </c>
      <c r="M16" s="5" t="s">
        <v>398</v>
      </c>
      <c r="N16" s="5" t="s">
        <v>401</v>
      </c>
      <c r="O16" s="5" t="s">
        <v>402</v>
      </c>
      <c r="P16" s="5" t="s">
        <v>402</v>
      </c>
      <c r="Q16" s="5" t="s">
        <v>621</v>
      </c>
      <c r="R16" s="5" t="s">
        <v>622</v>
      </c>
      <c r="S16" s="5" t="s">
        <v>622</v>
      </c>
      <c r="T16" s="5" t="s">
        <v>623</v>
      </c>
      <c r="U16" s="5" t="s">
        <v>623</v>
      </c>
      <c r="V16" s="5" t="s">
        <v>405</v>
      </c>
      <c r="W16" s="5" t="s">
        <v>405</v>
      </c>
    </row>
    <row r="17" spans="1:23" ht="30" customHeight="1" x14ac:dyDescent="0.2">
      <c r="A17" s="4" t="s">
        <v>624</v>
      </c>
      <c r="B17" s="5" t="s">
        <v>627</v>
      </c>
      <c r="C17" s="5" t="s">
        <v>518</v>
      </c>
      <c r="D17" s="5" t="s">
        <v>518</v>
      </c>
      <c r="E17" s="5" t="s">
        <v>163</v>
      </c>
      <c r="F17" s="5" t="s">
        <v>163</v>
      </c>
      <c r="G17" s="5" t="s">
        <v>163</v>
      </c>
      <c r="H17" s="5" t="s">
        <v>163</v>
      </c>
      <c r="I17" s="5" t="s">
        <v>163</v>
      </c>
      <c r="J17" s="5" t="s">
        <v>163</v>
      </c>
      <c r="K17" s="5" t="s">
        <v>625</v>
      </c>
      <c r="L17" s="5" t="s">
        <v>625</v>
      </c>
      <c r="M17" s="5" t="s">
        <v>625</v>
      </c>
      <c r="N17" s="5" t="s">
        <v>626</v>
      </c>
      <c r="O17" s="5" t="s">
        <v>626</v>
      </c>
      <c r="P17" s="5" t="s">
        <v>626</v>
      </c>
      <c r="Q17" s="5" t="s">
        <v>626</v>
      </c>
      <c r="R17" s="5" t="s">
        <v>626</v>
      </c>
      <c r="S17" s="5" t="s">
        <v>626</v>
      </c>
      <c r="T17" s="5" t="s">
        <v>498</v>
      </c>
      <c r="U17" s="5" t="s">
        <v>498</v>
      </c>
      <c r="V17" s="5" t="s">
        <v>163</v>
      </c>
      <c r="W17" s="5" t="s">
        <v>163</v>
      </c>
    </row>
    <row r="18" spans="1:23" ht="30" customHeight="1" x14ac:dyDescent="0.2">
      <c r="A18" s="4" t="s">
        <v>628</v>
      </c>
      <c r="B18" s="5" t="s">
        <v>32</v>
      </c>
      <c r="C18" s="6" t="s">
        <v>32</v>
      </c>
      <c r="D18" s="6" t="s">
        <v>32</v>
      </c>
      <c r="E18" s="6" t="s">
        <v>32</v>
      </c>
      <c r="F18" s="6" t="s">
        <v>32</v>
      </c>
      <c r="G18" s="6" t="s">
        <v>32</v>
      </c>
      <c r="H18" s="6" t="s">
        <v>32</v>
      </c>
      <c r="I18" s="6" t="s">
        <v>32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  <c r="O18" s="6" t="s">
        <v>32</v>
      </c>
      <c r="P18" s="6" t="s">
        <v>32</v>
      </c>
      <c r="Q18" s="6" t="s">
        <v>32</v>
      </c>
      <c r="R18" s="6" t="s">
        <v>32</v>
      </c>
      <c r="S18" s="6" t="s">
        <v>32</v>
      </c>
      <c r="T18" s="5" t="s">
        <v>32</v>
      </c>
      <c r="U18" s="5" t="s">
        <v>32</v>
      </c>
      <c r="V18" s="5" t="s">
        <v>32</v>
      </c>
      <c r="W18" s="5" t="s">
        <v>32</v>
      </c>
    </row>
    <row r="19" spans="1:23" ht="30" customHeight="1" x14ac:dyDescent="0.2">
      <c r="A19" s="4" t="s">
        <v>427</v>
      </c>
      <c r="B19" s="5" t="s">
        <v>632</v>
      </c>
      <c r="C19" s="5" t="s">
        <v>444</v>
      </c>
      <c r="D19" s="5" t="s">
        <v>430</v>
      </c>
      <c r="E19" s="5" t="s">
        <v>432</v>
      </c>
      <c r="F19" s="5" t="s">
        <v>432</v>
      </c>
      <c r="G19" s="5" t="s">
        <v>432</v>
      </c>
      <c r="H19" s="5" t="s">
        <v>629</v>
      </c>
      <c r="I19" s="5" t="s">
        <v>629</v>
      </c>
      <c r="J19" s="5" t="s">
        <v>629</v>
      </c>
      <c r="K19" s="5" t="s">
        <v>432</v>
      </c>
      <c r="L19" s="5" t="s">
        <v>432</v>
      </c>
      <c r="M19" s="5" t="s">
        <v>432</v>
      </c>
      <c r="N19" s="5" t="s">
        <v>435</v>
      </c>
      <c r="O19" s="5" t="s">
        <v>436</v>
      </c>
      <c r="P19" s="5" t="s">
        <v>436</v>
      </c>
      <c r="Q19" s="5" t="s">
        <v>630</v>
      </c>
      <c r="R19" s="5" t="s">
        <v>631</v>
      </c>
      <c r="S19" s="5" t="s">
        <v>631</v>
      </c>
      <c r="T19" s="5" t="s">
        <v>429</v>
      </c>
      <c r="U19" s="5" t="s">
        <v>429</v>
      </c>
      <c r="V19" s="5" t="s">
        <v>440</v>
      </c>
      <c r="W19" s="5" t="s">
        <v>440</v>
      </c>
    </row>
    <row r="20" spans="1:23" ht="30" customHeight="1" x14ac:dyDescent="0.2">
      <c r="A20" s="4" t="s">
        <v>441</v>
      </c>
      <c r="B20" s="5" t="s">
        <v>32</v>
      </c>
      <c r="C20" s="5" t="s">
        <v>32</v>
      </c>
      <c r="D20" s="5" t="s">
        <v>32</v>
      </c>
      <c r="E20" s="5" t="s">
        <v>32</v>
      </c>
      <c r="F20" s="5" t="s">
        <v>32</v>
      </c>
      <c r="G20" s="5" t="s">
        <v>32</v>
      </c>
      <c r="H20" s="5" t="s">
        <v>32</v>
      </c>
      <c r="I20" s="5" t="s">
        <v>32</v>
      </c>
      <c r="J20" s="5" t="s">
        <v>32</v>
      </c>
      <c r="K20" s="5" t="s">
        <v>442</v>
      </c>
      <c r="L20" s="5" t="s">
        <v>113</v>
      </c>
      <c r="M20" s="5" t="s">
        <v>113</v>
      </c>
      <c r="N20" s="5" t="s">
        <v>445</v>
      </c>
      <c r="O20" s="5" t="s">
        <v>446</v>
      </c>
      <c r="P20" s="5" t="s">
        <v>446</v>
      </c>
      <c r="Q20" s="5" t="s">
        <v>633</v>
      </c>
      <c r="R20" s="5" t="s">
        <v>430</v>
      </c>
      <c r="S20" s="5" t="s">
        <v>430</v>
      </c>
      <c r="T20" s="5" t="s">
        <v>32</v>
      </c>
      <c r="U20" s="5" t="s">
        <v>32</v>
      </c>
      <c r="V20" s="5" t="s">
        <v>32</v>
      </c>
      <c r="W20" s="5" t="s">
        <v>32</v>
      </c>
    </row>
    <row r="21" spans="1:23" ht="30" customHeight="1" x14ac:dyDescent="0.2">
      <c r="A21" s="4" t="s">
        <v>634</v>
      </c>
      <c r="B21" s="5" t="s">
        <v>204</v>
      </c>
      <c r="C21" s="6" t="s">
        <v>32</v>
      </c>
      <c r="D21" s="6" t="s">
        <v>32</v>
      </c>
      <c r="E21" s="6" t="s">
        <v>32</v>
      </c>
      <c r="F21" s="6" t="s">
        <v>32</v>
      </c>
      <c r="G21" s="6" t="s">
        <v>32</v>
      </c>
      <c r="H21" s="6" t="s">
        <v>32</v>
      </c>
      <c r="I21" s="6" t="s">
        <v>32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  <c r="O21" s="6" t="s">
        <v>32</v>
      </c>
      <c r="P21" s="6" t="s">
        <v>32</v>
      </c>
      <c r="Q21" s="6" t="s">
        <v>32</v>
      </c>
      <c r="R21" s="6" t="s">
        <v>32</v>
      </c>
      <c r="S21" s="6" t="s">
        <v>32</v>
      </c>
      <c r="T21" s="5" t="s">
        <v>32</v>
      </c>
      <c r="U21" s="5" t="s">
        <v>32</v>
      </c>
      <c r="V21" s="5" t="s">
        <v>32</v>
      </c>
      <c r="W21" s="5" t="s">
        <v>32</v>
      </c>
    </row>
    <row r="22" spans="1:23" ht="30" customHeight="1" x14ac:dyDescent="0.2">
      <c r="A22" s="4" t="s">
        <v>205</v>
      </c>
      <c r="B22" s="5" t="s">
        <v>207</v>
      </c>
      <c r="C22" s="5" t="s">
        <v>635</v>
      </c>
      <c r="D22" s="5" t="s">
        <v>635</v>
      </c>
      <c r="E22" s="5" t="s">
        <v>32</v>
      </c>
      <c r="F22" s="5" t="s">
        <v>32</v>
      </c>
      <c r="G22" s="5" t="s">
        <v>32</v>
      </c>
      <c r="H22" s="5" t="s">
        <v>32</v>
      </c>
      <c r="I22" s="5" t="s">
        <v>32</v>
      </c>
      <c r="J22" s="5" t="s">
        <v>32</v>
      </c>
      <c r="K22" s="5" t="s">
        <v>32</v>
      </c>
      <c r="L22" s="5" t="s">
        <v>32</v>
      </c>
      <c r="M22" s="5" t="s">
        <v>32</v>
      </c>
      <c r="N22" s="5" t="s">
        <v>449</v>
      </c>
      <c r="O22" s="5" t="s">
        <v>450</v>
      </c>
      <c r="P22" s="5" t="s">
        <v>450</v>
      </c>
      <c r="Q22" s="5" t="s">
        <v>636</v>
      </c>
      <c r="R22" s="5" t="s">
        <v>637</v>
      </c>
      <c r="S22" s="5" t="s">
        <v>637</v>
      </c>
      <c r="T22" s="5" t="s">
        <v>32</v>
      </c>
      <c r="U22" s="5" t="s">
        <v>32</v>
      </c>
      <c r="V22" s="5" t="s">
        <v>451</v>
      </c>
      <c r="W22" s="5" t="s">
        <v>451</v>
      </c>
    </row>
    <row r="23" spans="1:23" ht="30" customHeight="1" x14ac:dyDescent="0.2">
      <c r="A23" s="4" t="s">
        <v>208</v>
      </c>
      <c r="B23" s="5" t="s">
        <v>211</v>
      </c>
      <c r="C23" s="5" t="s">
        <v>635</v>
      </c>
      <c r="D23" s="5" t="s">
        <v>635</v>
      </c>
      <c r="E23" s="5" t="s">
        <v>32</v>
      </c>
      <c r="F23" s="5" t="s">
        <v>32</v>
      </c>
      <c r="G23" s="5" t="s">
        <v>32</v>
      </c>
      <c r="H23" s="5" t="s">
        <v>32</v>
      </c>
      <c r="I23" s="5" t="s">
        <v>32</v>
      </c>
      <c r="J23" s="5" t="s">
        <v>32</v>
      </c>
      <c r="K23" s="5" t="s">
        <v>32</v>
      </c>
      <c r="L23" s="5" t="s">
        <v>32</v>
      </c>
      <c r="M23" s="5" t="s">
        <v>32</v>
      </c>
      <c r="N23" s="5" t="s">
        <v>209</v>
      </c>
      <c r="O23" s="5" t="s">
        <v>209</v>
      </c>
      <c r="P23" s="5" t="s">
        <v>209</v>
      </c>
      <c r="Q23" s="5" t="s">
        <v>209</v>
      </c>
      <c r="R23" s="5" t="s">
        <v>209</v>
      </c>
      <c r="S23" s="5" t="s">
        <v>209</v>
      </c>
      <c r="T23" s="5" t="s">
        <v>452</v>
      </c>
      <c r="U23" s="5" t="s">
        <v>452</v>
      </c>
      <c r="V23" s="5" t="s">
        <v>451</v>
      </c>
      <c r="W23" s="5" t="s">
        <v>451</v>
      </c>
    </row>
    <row r="24" spans="1:23" ht="30" customHeight="1" x14ac:dyDescent="0.2">
      <c r="A24" s="4" t="s">
        <v>104</v>
      </c>
      <c r="B24" s="5" t="s">
        <v>648</v>
      </c>
      <c r="C24" s="5" t="s">
        <v>638</v>
      </c>
      <c r="D24" s="5" t="s">
        <v>639</v>
      </c>
      <c r="E24" s="5" t="s">
        <v>640</v>
      </c>
      <c r="F24" s="5" t="s">
        <v>640</v>
      </c>
      <c r="G24" s="5" t="s">
        <v>641</v>
      </c>
      <c r="H24" s="5" t="s">
        <v>642</v>
      </c>
      <c r="I24" s="5" t="s">
        <v>642</v>
      </c>
      <c r="J24" s="5" t="s">
        <v>643</v>
      </c>
      <c r="K24" s="5" t="s">
        <v>644</v>
      </c>
      <c r="L24" s="5" t="s">
        <v>644</v>
      </c>
      <c r="M24" s="5" t="s">
        <v>645</v>
      </c>
      <c r="N24" s="5" t="s">
        <v>107</v>
      </c>
      <c r="O24" s="5" t="s">
        <v>108</v>
      </c>
      <c r="P24" s="5" t="s">
        <v>108</v>
      </c>
      <c r="Q24" s="5" t="s">
        <v>107</v>
      </c>
      <c r="R24" s="5" t="s">
        <v>108</v>
      </c>
      <c r="S24" s="5" t="s">
        <v>108</v>
      </c>
      <c r="T24" s="5" t="s">
        <v>646</v>
      </c>
      <c r="U24" s="5" t="s">
        <v>647</v>
      </c>
      <c r="V24" s="5" t="s">
        <v>451</v>
      </c>
      <c r="W24" s="5" t="s">
        <v>451</v>
      </c>
    </row>
    <row r="25" spans="1:23" ht="30" customHeight="1" x14ac:dyDescent="0.2">
      <c r="A25" s="4" t="s">
        <v>114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">
        <v>32</v>
      </c>
      <c r="U25" s="5" t="s">
        <v>32</v>
      </c>
      <c r="V25" s="5" t="s">
        <v>32</v>
      </c>
      <c r="W25" s="5" t="s">
        <v>32</v>
      </c>
    </row>
    <row r="26" spans="1:23" ht="30" customHeight="1" x14ac:dyDescent="0.2">
      <c r="A26" s="4" t="s">
        <v>115</v>
      </c>
      <c r="B26" s="5" t="s">
        <v>655</v>
      </c>
      <c r="C26" s="5" t="s">
        <v>649</v>
      </c>
      <c r="D26" s="5" t="s">
        <v>650</v>
      </c>
      <c r="E26" s="5" t="s">
        <v>651</v>
      </c>
      <c r="F26" s="5" t="s">
        <v>651</v>
      </c>
      <c r="G26" s="5" t="s">
        <v>651</v>
      </c>
      <c r="H26" s="5" t="s">
        <v>652</v>
      </c>
      <c r="I26" s="5" t="s">
        <v>652</v>
      </c>
      <c r="J26" s="5" t="s">
        <v>652</v>
      </c>
      <c r="K26" s="5" t="s">
        <v>457</v>
      </c>
      <c r="L26" s="5" t="s">
        <v>458</v>
      </c>
      <c r="M26" s="5" t="s">
        <v>458</v>
      </c>
      <c r="N26" s="5" t="s">
        <v>653</v>
      </c>
      <c r="O26" s="5" t="s">
        <v>121</v>
      </c>
      <c r="P26" s="5" t="s">
        <v>121</v>
      </c>
      <c r="Q26" s="5" t="s">
        <v>653</v>
      </c>
      <c r="R26" s="5" t="s">
        <v>121</v>
      </c>
      <c r="S26" s="5" t="s">
        <v>121</v>
      </c>
      <c r="T26" s="5" t="s">
        <v>462</v>
      </c>
      <c r="U26" s="5" t="s">
        <v>654</v>
      </c>
      <c r="V26" s="5" t="s">
        <v>124</v>
      </c>
      <c r="W26" s="5" t="s">
        <v>124</v>
      </c>
    </row>
    <row r="27" spans="1:23" ht="30" customHeight="1" x14ac:dyDescent="0.2">
      <c r="A27" s="4" t="s">
        <v>126</v>
      </c>
      <c r="B27" s="5" t="s">
        <v>660</v>
      </c>
      <c r="C27" s="5" t="s">
        <v>464</v>
      </c>
      <c r="D27" s="5" t="s">
        <v>464</v>
      </c>
      <c r="E27" s="5" t="s">
        <v>656</v>
      </c>
      <c r="F27" s="5" t="s">
        <v>656</v>
      </c>
      <c r="G27" s="5" t="s">
        <v>656</v>
      </c>
      <c r="H27" s="5" t="s">
        <v>491</v>
      </c>
      <c r="I27" s="5" t="s">
        <v>491</v>
      </c>
      <c r="J27" s="5" t="s">
        <v>491</v>
      </c>
      <c r="K27" s="5" t="s">
        <v>469</v>
      </c>
      <c r="L27" s="5" t="s">
        <v>131</v>
      </c>
      <c r="M27" s="5" t="s">
        <v>131</v>
      </c>
      <c r="N27" s="5" t="s">
        <v>657</v>
      </c>
      <c r="O27" s="5" t="s">
        <v>658</v>
      </c>
      <c r="P27" s="5" t="s">
        <v>658</v>
      </c>
      <c r="Q27" s="5" t="s">
        <v>657</v>
      </c>
      <c r="R27" s="5" t="s">
        <v>658</v>
      </c>
      <c r="S27" s="5" t="s">
        <v>658</v>
      </c>
      <c r="T27" s="5" t="s">
        <v>474</v>
      </c>
      <c r="U27" s="5" t="s">
        <v>659</v>
      </c>
      <c r="V27" s="5" t="s">
        <v>661</v>
      </c>
      <c r="W27" s="5" t="s">
        <v>661</v>
      </c>
    </row>
    <row r="28" spans="1:23" ht="30" customHeight="1" x14ac:dyDescent="0.2">
      <c r="A28" s="4" t="s">
        <v>137</v>
      </c>
      <c r="B28" s="5" t="s">
        <v>665</v>
      </c>
      <c r="C28" s="6" t="s">
        <v>32</v>
      </c>
      <c r="D28" s="6" t="s">
        <v>32</v>
      </c>
      <c r="E28" s="6" t="s">
        <v>32</v>
      </c>
      <c r="F28" s="6" t="s">
        <v>32</v>
      </c>
      <c r="G28" s="6" t="s">
        <v>32</v>
      </c>
      <c r="H28" s="6" t="s">
        <v>32</v>
      </c>
      <c r="I28" s="6" t="s">
        <v>32</v>
      </c>
      <c r="J28" s="6" t="s">
        <v>32</v>
      </c>
      <c r="K28" s="6" t="s">
        <v>32</v>
      </c>
      <c r="L28" s="6" t="s">
        <v>32</v>
      </c>
      <c r="M28" s="6" t="s">
        <v>32</v>
      </c>
      <c r="N28" s="5" t="s">
        <v>662</v>
      </c>
      <c r="O28" s="5" t="s">
        <v>663</v>
      </c>
      <c r="P28" s="5" t="s">
        <v>663</v>
      </c>
      <c r="Q28" s="5" t="s">
        <v>662</v>
      </c>
      <c r="R28" s="5" t="s">
        <v>663</v>
      </c>
      <c r="S28" s="5" t="s">
        <v>663</v>
      </c>
      <c r="T28" s="5" t="s">
        <v>484</v>
      </c>
      <c r="U28" s="5" t="s">
        <v>664</v>
      </c>
      <c r="V28" s="5" t="s">
        <v>666</v>
      </c>
      <c r="W28" s="5" t="s">
        <v>666</v>
      </c>
    </row>
    <row r="29" spans="1:23" ht="30" customHeight="1" x14ac:dyDescent="0.2">
      <c r="A29" s="4" t="s">
        <v>487</v>
      </c>
      <c r="B29" s="5" t="s">
        <v>673</v>
      </c>
      <c r="C29" s="5" t="s">
        <v>138</v>
      </c>
      <c r="D29" s="5" t="s">
        <v>138</v>
      </c>
      <c r="E29" s="5" t="s">
        <v>667</v>
      </c>
      <c r="F29" s="5" t="s">
        <v>668</v>
      </c>
      <c r="G29" s="5" t="s">
        <v>668</v>
      </c>
      <c r="H29" s="5" t="s">
        <v>669</v>
      </c>
      <c r="I29" s="5" t="s">
        <v>670</v>
      </c>
      <c r="J29" s="5" t="s">
        <v>670</v>
      </c>
      <c r="K29" s="5" t="s">
        <v>492</v>
      </c>
      <c r="L29" s="5" t="s">
        <v>492</v>
      </c>
      <c r="M29" s="5" t="s">
        <v>492</v>
      </c>
      <c r="N29" s="5" t="s">
        <v>671</v>
      </c>
      <c r="O29" s="5" t="s">
        <v>671</v>
      </c>
      <c r="P29" s="5" t="s">
        <v>671</v>
      </c>
      <c r="Q29" s="5" t="s">
        <v>671</v>
      </c>
      <c r="R29" s="5" t="s">
        <v>671</v>
      </c>
      <c r="S29" s="5" t="s">
        <v>671</v>
      </c>
      <c r="T29" s="5" t="s">
        <v>494</v>
      </c>
      <c r="U29" s="5" t="s">
        <v>672</v>
      </c>
      <c r="V29" s="5" t="s">
        <v>496</v>
      </c>
      <c r="W29" s="5" t="s">
        <v>496</v>
      </c>
    </row>
    <row r="30" spans="1:23" ht="30" customHeight="1" x14ac:dyDescent="0.2">
      <c r="A30" s="4" t="s">
        <v>185</v>
      </c>
      <c r="B30" s="5" t="s">
        <v>676</v>
      </c>
      <c r="C30" s="5" t="s">
        <v>32</v>
      </c>
      <c r="D30" s="5" t="s">
        <v>32</v>
      </c>
      <c r="E30" s="5" t="s">
        <v>32</v>
      </c>
      <c r="F30" s="5" t="s">
        <v>32</v>
      </c>
      <c r="G30" s="5" t="s">
        <v>32</v>
      </c>
      <c r="H30" s="5" t="s">
        <v>32</v>
      </c>
      <c r="I30" s="5" t="s">
        <v>32</v>
      </c>
      <c r="J30" s="5" t="s">
        <v>32</v>
      </c>
      <c r="K30" s="5" t="s">
        <v>32</v>
      </c>
      <c r="L30" s="5" t="s">
        <v>32</v>
      </c>
      <c r="M30" s="5" t="s">
        <v>32</v>
      </c>
      <c r="N30" s="5" t="s">
        <v>674</v>
      </c>
      <c r="O30" s="5" t="s">
        <v>674</v>
      </c>
      <c r="P30" s="5" t="s">
        <v>674</v>
      </c>
      <c r="Q30" s="5" t="s">
        <v>674</v>
      </c>
      <c r="R30" s="5" t="s">
        <v>674</v>
      </c>
      <c r="S30" s="5" t="s">
        <v>674</v>
      </c>
      <c r="T30" s="5" t="s">
        <v>528</v>
      </c>
      <c r="U30" s="5" t="s">
        <v>675</v>
      </c>
      <c r="V30" s="5" t="s">
        <v>32</v>
      </c>
      <c r="W30" s="5" t="s">
        <v>32</v>
      </c>
    </row>
    <row r="31" spans="1:23" ht="30" customHeight="1" x14ac:dyDescent="0.2">
      <c r="A31" s="4" t="s">
        <v>161</v>
      </c>
      <c r="B31" s="5" t="s">
        <v>499</v>
      </c>
      <c r="C31" s="5" t="s">
        <v>162</v>
      </c>
      <c r="D31" s="5" t="s">
        <v>162</v>
      </c>
      <c r="E31" s="5" t="s">
        <v>677</v>
      </c>
      <c r="F31" s="5" t="s">
        <v>678</v>
      </c>
      <c r="G31" s="5" t="s">
        <v>678</v>
      </c>
      <c r="H31" s="5" t="s">
        <v>677</v>
      </c>
      <c r="I31" s="5" t="s">
        <v>678</v>
      </c>
      <c r="J31" s="5" t="s">
        <v>678</v>
      </c>
      <c r="K31" s="5" t="s">
        <v>164</v>
      </c>
      <c r="L31" s="5" t="s">
        <v>164</v>
      </c>
      <c r="M31" s="5" t="s">
        <v>164</v>
      </c>
      <c r="N31" s="5" t="s">
        <v>165</v>
      </c>
      <c r="O31" s="5" t="s">
        <v>165</v>
      </c>
      <c r="P31" s="5" t="s">
        <v>165</v>
      </c>
      <c r="Q31" s="5" t="s">
        <v>165</v>
      </c>
      <c r="R31" s="5" t="s">
        <v>165</v>
      </c>
      <c r="S31" s="5" t="s">
        <v>165</v>
      </c>
      <c r="T31" s="5" t="s">
        <v>498</v>
      </c>
      <c r="U31" s="5" t="s">
        <v>498</v>
      </c>
      <c r="V31" s="5" t="s">
        <v>163</v>
      </c>
      <c r="W31" s="5" t="s">
        <v>163</v>
      </c>
    </row>
    <row r="32" spans="1:23" ht="30" customHeight="1" x14ac:dyDescent="0.2">
      <c r="A32" s="4" t="s">
        <v>679</v>
      </c>
      <c r="B32" s="5" t="s">
        <v>680</v>
      </c>
      <c r="C32" s="6" t="s">
        <v>32</v>
      </c>
      <c r="D32" s="6" t="s">
        <v>32</v>
      </c>
      <c r="E32" s="6" t="s">
        <v>32</v>
      </c>
      <c r="F32" s="6" t="s">
        <v>32</v>
      </c>
      <c r="G32" s="6" t="s">
        <v>32</v>
      </c>
      <c r="H32" s="6" t="s">
        <v>32</v>
      </c>
      <c r="I32" s="6" t="s">
        <v>32</v>
      </c>
      <c r="J32" s="6" t="s">
        <v>32</v>
      </c>
      <c r="K32" s="6" t="s">
        <v>32</v>
      </c>
      <c r="L32" s="6" t="s">
        <v>32</v>
      </c>
      <c r="M32" s="6" t="s">
        <v>32</v>
      </c>
      <c r="N32" s="5" t="s">
        <v>174</v>
      </c>
      <c r="O32" s="5" t="s">
        <v>175</v>
      </c>
      <c r="P32" s="5" t="s">
        <v>175</v>
      </c>
      <c r="Q32" s="5" t="s">
        <v>174</v>
      </c>
      <c r="R32" s="5" t="s">
        <v>175</v>
      </c>
      <c r="S32" s="5" t="s">
        <v>175</v>
      </c>
      <c r="T32" s="6" t="s">
        <v>32</v>
      </c>
      <c r="U32" s="6" t="s">
        <v>32</v>
      </c>
      <c r="V32" s="6" t="s">
        <v>32</v>
      </c>
      <c r="W32" s="6" t="s">
        <v>32</v>
      </c>
    </row>
    <row r="33" spans="1:23" ht="30" customHeight="1" x14ac:dyDescent="0.2">
      <c r="A33" s="4" t="s">
        <v>189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 t="s">
        <v>32</v>
      </c>
      <c r="U33" s="5" t="s">
        <v>32</v>
      </c>
      <c r="V33" s="5" t="s">
        <v>32</v>
      </c>
      <c r="W33" s="5" t="s">
        <v>32</v>
      </c>
    </row>
    <row r="34" spans="1:23" ht="30" customHeight="1" x14ac:dyDescent="0.2">
      <c r="A34" s="4" t="s">
        <v>190</v>
      </c>
      <c r="B34" s="5" t="s">
        <v>32</v>
      </c>
      <c r="C34" s="5" t="s">
        <v>32</v>
      </c>
      <c r="D34" s="5" t="s">
        <v>32</v>
      </c>
      <c r="E34" s="5" t="s">
        <v>32</v>
      </c>
      <c r="F34" s="5" t="s">
        <v>32</v>
      </c>
      <c r="G34" s="5" t="s">
        <v>32</v>
      </c>
      <c r="H34" s="5" t="s">
        <v>32</v>
      </c>
      <c r="I34" s="5" t="s">
        <v>32</v>
      </c>
      <c r="J34" s="5" t="s">
        <v>32</v>
      </c>
      <c r="K34" s="5" t="s">
        <v>32</v>
      </c>
      <c r="L34" s="5" t="s">
        <v>32</v>
      </c>
      <c r="M34" s="5" t="s">
        <v>32</v>
      </c>
      <c r="N34" s="5" t="s">
        <v>191</v>
      </c>
      <c r="O34" s="5" t="s">
        <v>192</v>
      </c>
      <c r="P34" s="5" t="s">
        <v>192</v>
      </c>
      <c r="Q34" s="5" t="s">
        <v>191</v>
      </c>
      <c r="R34" s="5" t="s">
        <v>192</v>
      </c>
      <c r="S34" s="5" t="s">
        <v>192</v>
      </c>
      <c r="T34" s="5" t="s">
        <v>32</v>
      </c>
      <c r="U34" s="5" t="s">
        <v>32</v>
      </c>
      <c r="V34" s="5" t="s">
        <v>32</v>
      </c>
      <c r="W34" s="5" t="s">
        <v>32</v>
      </c>
    </row>
    <row r="35" spans="1:23" ht="30" customHeight="1" x14ac:dyDescent="0.2">
      <c r="A35" s="4" t="s">
        <v>193</v>
      </c>
      <c r="B35" s="5" t="s">
        <v>537</v>
      </c>
      <c r="C35" s="5" t="s">
        <v>32</v>
      </c>
      <c r="D35" s="5" t="s">
        <v>32</v>
      </c>
      <c r="E35" s="5" t="s">
        <v>32</v>
      </c>
      <c r="F35" s="5" t="s">
        <v>32</v>
      </c>
      <c r="G35" s="5" t="s">
        <v>32</v>
      </c>
      <c r="H35" s="5" t="s">
        <v>32</v>
      </c>
      <c r="I35" s="5" t="s">
        <v>32</v>
      </c>
      <c r="J35" s="5" t="s">
        <v>32</v>
      </c>
      <c r="K35" s="5" t="s">
        <v>194</v>
      </c>
      <c r="L35" s="5" t="s">
        <v>93</v>
      </c>
      <c r="M35" s="5" t="s">
        <v>93</v>
      </c>
      <c r="N35" s="5" t="s">
        <v>195</v>
      </c>
      <c r="O35" s="5" t="s">
        <v>196</v>
      </c>
      <c r="P35" s="5" t="s">
        <v>196</v>
      </c>
      <c r="Q35" s="5" t="s">
        <v>195</v>
      </c>
      <c r="R35" s="5" t="s">
        <v>196</v>
      </c>
      <c r="S35" s="5" t="s">
        <v>196</v>
      </c>
      <c r="T35" s="5" t="s">
        <v>536</v>
      </c>
      <c r="U35" s="5" t="s">
        <v>536</v>
      </c>
      <c r="V35" s="5" t="s">
        <v>199</v>
      </c>
      <c r="W35" s="5" t="s">
        <v>199</v>
      </c>
    </row>
    <row r="36" spans="1:23" ht="30" customHeight="1" x14ac:dyDescent="0.2">
      <c r="A36" s="4" t="s">
        <v>201</v>
      </c>
      <c r="B36" s="5" t="s">
        <v>204</v>
      </c>
      <c r="C36" s="5" t="s">
        <v>32</v>
      </c>
      <c r="D36" s="5" t="s">
        <v>32</v>
      </c>
      <c r="E36" s="5" t="s">
        <v>32</v>
      </c>
      <c r="F36" s="5" t="s">
        <v>32</v>
      </c>
      <c r="G36" s="5" t="s">
        <v>32</v>
      </c>
      <c r="H36" s="5" t="s">
        <v>32</v>
      </c>
      <c r="I36" s="5" t="s">
        <v>32</v>
      </c>
      <c r="J36" s="5" t="s">
        <v>32</v>
      </c>
      <c r="K36" s="5" t="s">
        <v>32</v>
      </c>
      <c r="L36" s="5" t="s">
        <v>32</v>
      </c>
      <c r="M36" s="5" t="s">
        <v>32</v>
      </c>
      <c r="N36" s="5" t="s">
        <v>202</v>
      </c>
      <c r="O36" s="5" t="s">
        <v>203</v>
      </c>
      <c r="P36" s="5" t="s">
        <v>203</v>
      </c>
      <c r="Q36" s="5" t="s">
        <v>202</v>
      </c>
      <c r="R36" s="5" t="s">
        <v>203</v>
      </c>
      <c r="S36" s="5" t="s">
        <v>203</v>
      </c>
      <c r="T36" s="5" t="s">
        <v>32</v>
      </c>
      <c r="U36" s="5" t="s">
        <v>32</v>
      </c>
      <c r="V36" s="5" t="s">
        <v>32</v>
      </c>
      <c r="W36" s="5" t="s">
        <v>32</v>
      </c>
    </row>
    <row r="38" spans="1:23" x14ac:dyDescent="0.2">
      <c r="A38" s="34" t="s">
        <v>221</v>
      </c>
      <c r="B38" s="3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30" customHeight="1" x14ac:dyDescent="0.2">
      <c r="A39" s="23" t="s">
        <v>222</v>
      </c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30" customHeight="1" x14ac:dyDescent="0.2">
      <c r="A40" s="23" t="s">
        <v>223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30" customHeight="1" x14ac:dyDescent="0.2">
      <c r="A41" s="23" t="s">
        <v>224</v>
      </c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30" customHeight="1" x14ac:dyDescent="0.2">
      <c r="A42" s="23" t="s">
        <v>225</v>
      </c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</sheetData>
  <mergeCells count="25">
    <mergeCell ref="A42:W42"/>
    <mergeCell ref="C4:C5"/>
    <mergeCell ref="U4:U5"/>
    <mergeCell ref="V4:V5"/>
    <mergeCell ref="A38:W38"/>
    <mergeCell ref="A10:W10"/>
    <mergeCell ref="B4:B5"/>
    <mergeCell ref="A41:W41"/>
    <mergeCell ref="A4:A5"/>
    <mergeCell ref="W4:W5"/>
    <mergeCell ref="A2:W2"/>
    <mergeCell ref="C3:D3"/>
    <mergeCell ref="T3:U3"/>
    <mergeCell ref="V3:W3"/>
    <mergeCell ref="E3:J3"/>
    <mergeCell ref="N3:S3"/>
    <mergeCell ref="A11:W11"/>
    <mergeCell ref="A1:W1"/>
    <mergeCell ref="A6:W6"/>
    <mergeCell ref="K3:M3"/>
    <mergeCell ref="A7:W7"/>
    <mergeCell ref="D4:D5"/>
    <mergeCell ref="A40:W40"/>
    <mergeCell ref="T4:T5"/>
    <mergeCell ref="A39:W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① 使用說明・報價清單</vt:lpstr>
      <vt:lpstr>② 保費預算試算</vt:lpstr>
      <vt:lpstr>入門級 $3,000以下</vt:lpstr>
      <vt:lpstr>中小企 $3,001-$8,000</vt:lpstr>
      <vt:lpstr>全面保障 $8,001-$12,000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Sindy Lok</cp:lastModifiedBy>
  <dcterms:created xsi:type="dcterms:W3CDTF">2026-08-28T08:22:38Z</dcterms:created>
  <dcterms:modified xsi:type="dcterms:W3CDTF">2026-09-15T03:21:05Z</dcterms:modified>
</cp:coreProperties>
</file>